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90" windowWidth="14640" windowHeight="5355"/>
  </bookViews>
  <sheets>
    <sheet name="Progress Monitoring_April" sheetId="11" r:id="rId1"/>
    <sheet name="Indicator Tracking" sheetId="6" r:id="rId2"/>
    <sheet name="Procurement Log" sheetId="9" r:id="rId3"/>
    <sheet name="Risk Log" sheetId="4" r:id="rId4"/>
    <sheet name="Contract Log" sheetId="5" r:id="rId5"/>
    <sheet name="Field Visit Log" sheetId="3" r:id="rId6"/>
  </sheets>
  <calcPr calcId="162913"/>
</workbook>
</file>

<file path=xl/calcChain.xml><?xml version="1.0" encoding="utf-8"?>
<calcChain xmlns="http://schemas.openxmlformats.org/spreadsheetml/2006/main">
  <c r="T66" i="11" l="1"/>
  <c r="H21" i="9" l="1"/>
  <c r="H20" i="9"/>
  <c r="H19" i="9"/>
  <c r="H18" i="9"/>
  <c r="H17" i="9"/>
  <c r="H16" i="9"/>
  <c r="H15" i="9"/>
  <c r="H14" i="9"/>
  <c r="H13" i="9"/>
  <c r="H11" i="9"/>
  <c r="I38" i="9"/>
  <c r="T76" i="11" l="1"/>
</calcChain>
</file>

<file path=xl/comments1.xml><?xml version="1.0" encoding="utf-8"?>
<comments xmlns="http://schemas.openxmlformats.org/spreadsheetml/2006/main">
  <authors>
    <author>Dhanushki Abhayaratne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Dhanushki Abhayaratne:</t>
        </r>
        <r>
          <rPr>
            <sz val="9"/>
            <color indexed="81"/>
            <rFont val="Tahoma"/>
            <family val="2"/>
          </rPr>
          <t xml:space="preserve">
To be maintained monthly 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Dhanushki Abhayaratne:</t>
        </r>
        <r>
          <rPr>
            <sz val="9"/>
            <color indexed="81"/>
            <rFont val="Tahoma"/>
            <family val="2"/>
          </rPr>
          <t xml:space="preserve">
please fill these in as per the AWP</t>
        </r>
      </text>
    </comment>
  </commentList>
</comments>
</file>

<file path=xl/comments2.xml><?xml version="1.0" encoding="utf-8"?>
<comments xmlns="http://schemas.openxmlformats.org/spreadsheetml/2006/main">
  <authors>
    <author>Santi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Select from drop-down menu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Select from drop-down menu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Eg: unit, day, month, etc.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 xml:space="preserve">Use format "10-Apr-14"
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Use format "10-Apr-2014"
Leave blank if procurement is for goods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Not Started</t>
        </r>
        <r>
          <rPr>
            <sz val="9"/>
            <color indexed="81"/>
            <rFont val="Tahoma"/>
            <family val="2"/>
          </rPr>
          <t xml:space="preserve">= Requesting Unit not contacted Procurement yet
</t>
        </r>
        <r>
          <rPr>
            <b/>
            <sz val="9"/>
            <color indexed="81"/>
            <rFont val="Tahoma"/>
            <family val="2"/>
          </rPr>
          <t>Initiated</t>
        </r>
        <r>
          <rPr>
            <sz val="9"/>
            <color indexed="81"/>
            <rFont val="Tahoma"/>
            <family val="2"/>
          </rPr>
          <t xml:space="preserve">= Requesting Unit has sent request to Procurement to initiate procurement (e.g with eRequisition, draft specs/TOR, etc)
</t>
        </r>
        <r>
          <rPr>
            <b/>
            <sz val="9"/>
            <color indexed="81"/>
            <rFont val="Tahoma"/>
            <family val="2"/>
          </rPr>
          <t>Solicitation</t>
        </r>
        <r>
          <rPr>
            <sz val="9"/>
            <color indexed="81"/>
            <rFont val="Tahoma"/>
            <family val="2"/>
          </rPr>
          <t xml:space="preserve">= process has been advertised or suppliers have been contacted to submit an offer
</t>
        </r>
        <r>
          <rPr>
            <b/>
            <sz val="9"/>
            <color indexed="81"/>
            <rFont val="Tahoma"/>
            <family val="2"/>
          </rPr>
          <t>Evaluation</t>
        </r>
        <r>
          <rPr>
            <sz val="9"/>
            <color indexed="81"/>
            <rFont val="Tahoma"/>
            <family val="2"/>
          </rPr>
          <t>=Offers have been received and evaluation is ongoing</t>
        </r>
        <r>
          <rPr>
            <b/>
            <sz val="9"/>
            <color indexed="81"/>
            <rFont val="Tahoma"/>
            <family val="2"/>
          </rPr>
          <t xml:space="preserve">
Committee Review</t>
        </r>
        <r>
          <rPr>
            <sz val="9"/>
            <color indexed="81"/>
            <rFont val="Tahoma"/>
            <family val="2"/>
          </rPr>
          <t xml:space="preserve">= If applicable, case is being reviewed by CAP/RACP/ACP
</t>
        </r>
        <r>
          <rPr>
            <b/>
            <sz val="9"/>
            <color indexed="81"/>
            <rFont val="Tahoma"/>
            <family val="2"/>
          </rPr>
          <t>Contract Mngt</t>
        </r>
        <r>
          <rPr>
            <sz val="9"/>
            <color indexed="81"/>
            <rFont val="Tahoma"/>
            <family val="2"/>
          </rPr>
          <t xml:space="preserve">= Orders have been placed/contracts signed but goods/services still have to be delivered and payments to be done.
</t>
        </r>
        <r>
          <rPr>
            <b/>
            <sz val="9"/>
            <color indexed="81"/>
            <rFont val="Tahoma"/>
            <family val="2"/>
          </rPr>
          <t>Closed</t>
        </r>
        <r>
          <rPr>
            <sz val="9"/>
            <color indexed="81"/>
            <rFont val="Tahoma"/>
            <family val="2"/>
          </rPr>
          <t xml:space="preserve">= All deliverables and payments have been done.
</t>
        </r>
      </text>
    </comment>
  </commentList>
</comments>
</file>

<file path=xl/sharedStrings.xml><?xml version="1.0" encoding="utf-8"?>
<sst xmlns="http://schemas.openxmlformats.org/spreadsheetml/2006/main" count="666" uniqueCount="303">
  <si>
    <t>Completed</t>
  </si>
  <si>
    <t>Delayed</t>
  </si>
  <si>
    <t>Cancelled</t>
  </si>
  <si>
    <t>Q1 Exp.</t>
  </si>
  <si>
    <t>On track</t>
  </si>
  <si>
    <t>Contracts already in system</t>
  </si>
  <si>
    <t>Contracts/MCGs to be prepared</t>
  </si>
  <si>
    <t xml:space="preserve">Key Activity Results (Annual Ouput) </t>
  </si>
  <si>
    <t>AWP Budget (USD)</t>
  </si>
  <si>
    <t>Q1 Target</t>
  </si>
  <si>
    <t>Q2 Target</t>
  </si>
  <si>
    <t>Q2 Exp.</t>
  </si>
  <si>
    <t>Q3 Target</t>
  </si>
  <si>
    <t>Q3 Exp.</t>
  </si>
  <si>
    <t>Q4 Target</t>
  </si>
  <si>
    <t>Q4 Exp.</t>
  </si>
  <si>
    <t xml:space="preserve">Variance </t>
  </si>
  <si>
    <t>M</t>
  </si>
  <si>
    <t>F</t>
  </si>
  <si>
    <t>Remarks</t>
  </si>
  <si>
    <t>PURPOSE OF THE VISIT</t>
  </si>
  <si>
    <t>STATUS OF THE VISIT</t>
  </si>
  <si>
    <t>Status</t>
  </si>
  <si>
    <t xml:space="preserve">No. </t>
  </si>
  <si>
    <t>VISIT PLANNED DATE</t>
  </si>
  <si>
    <t>FIELD VISIT</t>
  </si>
  <si>
    <t>FIELD REPORT</t>
  </si>
  <si>
    <t>Visit Status</t>
  </si>
  <si>
    <t>Report Status</t>
  </si>
  <si>
    <t xml:space="preserve">Not completed </t>
  </si>
  <si>
    <t>Shared with Prog. Cluster and Senior Management, saved in shared drive</t>
  </si>
  <si>
    <t>Follow up Actions</t>
  </si>
  <si>
    <t>Type</t>
  </si>
  <si>
    <t>Owner</t>
  </si>
  <si>
    <t xml:space="preserve">Descripiton </t>
  </si>
  <si>
    <t>Date identified</t>
  </si>
  <si>
    <t>Impact &amp; Probability</t>
  </si>
  <si>
    <t>Countermeasures/Mgmt Response</t>
  </si>
  <si>
    <t>Submitted by</t>
  </si>
  <si>
    <t>Q1 Update</t>
  </si>
  <si>
    <t>Q2 Update</t>
  </si>
  <si>
    <t>Q3 Update</t>
  </si>
  <si>
    <t>Q4 Update</t>
  </si>
  <si>
    <t>Field Visit members</t>
  </si>
  <si>
    <t xml:space="preserve">Quarter 1 </t>
  </si>
  <si>
    <t>Quarter 2</t>
  </si>
  <si>
    <t>Quarter 3</t>
  </si>
  <si>
    <t>Q2</t>
  </si>
  <si>
    <t>Contract Management Tool</t>
  </si>
  <si>
    <t>PO #</t>
  </si>
  <si>
    <t>Vendor Name</t>
  </si>
  <si>
    <t>Type of Contract</t>
  </si>
  <si>
    <t>Duration of Contract</t>
  </si>
  <si>
    <t>Contract Amount</t>
  </si>
  <si>
    <t>Milestone Payments (Y/N)</t>
  </si>
  <si>
    <t>Milestone Dates</t>
  </si>
  <si>
    <t>Project No. and Name</t>
  </si>
  <si>
    <t>NIM/DIM</t>
  </si>
  <si>
    <t xml:space="preserve">End Date of proejct </t>
  </si>
  <si>
    <t xml:space="preserve">New Extension date </t>
  </si>
  <si>
    <t xml:space="preserve">Project Outcome </t>
  </si>
  <si>
    <t xml:space="preserve">District </t>
  </si>
  <si>
    <t>Youth</t>
  </si>
  <si>
    <t xml:space="preserve">Differently abled </t>
  </si>
  <si>
    <t>FHH</t>
  </si>
  <si>
    <t xml:space="preserve">Remarks </t>
  </si>
  <si>
    <t>Actual results    year 3</t>
  </si>
  <si>
    <t>Actual results    year 2</t>
  </si>
  <si>
    <t>Q4</t>
  </si>
  <si>
    <t>Q3</t>
  </si>
  <si>
    <t xml:space="preserve">Q1 </t>
  </si>
  <si>
    <t>year 3</t>
  </si>
  <si>
    <t>Year 3</t>
  </si>
  <si>
    <t>Year 2</t>
  </si>
  <si>
    <t>Year 1</t>
  </si>
  <si>
    <t xml:space="preserve">year 2 </t>
  </si>
  <si>
    <t xml:space="preserve">End of the project </t>
  </si>
  <si>
    <t>DISAGREGATION OF DATA</t>
  </si>
  <si>
    <t xml:space="preserve">Un intended results/Changes achieved  </t>
  </si>
  <si>
    <t xml:space="preserve">ACHIEVMENT  TOWRADS RESULTS </t>
  </si>
  <si>
    <t>PLANNED TARGETS</t>
  </si>
  <si>
    <t>Baseline (year,month)</t>
  </si>
  <si>
    <t xml:space="preserve">Indicator </t>
  </si>
  <si>
    <t xml:space="preserve">PROJECT NAME, PROJECT DURATION, ATLAS NO, </t>
  </si>
  <si>
    <t>Programmatic contracts (MCGA &amp; LOAs)</t>
  </si>
  <si>
    <t>Procurement Contracts (CWCs, ICs)</t>
  </si>
  <si>
    <t xml:space="preserve">AWP Activities 
</t>
  </si>
  <si>
    <t xml:space="preserve">QUARTER/MONTH OF COMPLETION 
</t>
  </si>
  <si>
    <t>Jan</t>
  </si>
  <si>
    <t>Feb</t>
  </si>
  <si>
    <t>Mar</t>
  </si>
  <si>
    <t>April</t>
  </si>
  <si>
    <t>May</t>
  </si>
  <si>
    <t>Jun</t>
  </si>
  <si>
    <t>Type of Supply</t>
  </si>
  <si>
    <t>Category</t>
  </si>
  <si>
    <t>Description of goods, services or works required</t>
  </si>
  <si>
    <t>Unit of Measure</t>
  </si>
  <si>
    <t>Quantity</t>
  </si>
  <si>
    <t>Estimated Unit Price in USD</t>
  </si>
  <si>
    <t>Estimated Total Price in USD</t>
  </si>
  <si>
    <t>Requested delivery date (goods, works) or start of services</t>
  </si>
  <si>
    <t>Finalization of services date</t>
  </si>
  <si>
    <t>Procurement Process Status</t>
  </si>
  <si>
    <t>Individual Contractor</t>
  </si>
  <si>
    <t>Individual Consultant (IC) - Local</t>
  </si>
  <si>
    <t>Not Started</t>
  </si>
  <si>
    <t xml:space="preserve">TO BE FILLED QUARTERLY </t>
  </si>
  <si>
    <t>RISK &amp; ISSUE LOG MONITORING</t>
  </si>
  <si>
    <t>Field Visit Monitoring</t>
  </si>
  <si>
    <t>Jul</t>
  </si>
  <si>
    <t>Aug</t>
  </si>
  <si>
    <t>Sept</t>
  </si>
  <si>
    <t>Oct</t>
  </si>
  <si>
    <t>Nov</t>
  </si>
  <si>
    <t xml:space="preserve">Total results    year 1 </t>
  </si>
  <si>
    <t>Quarterly Progress -  Operations</t>
  </si>
  <si>
    <t>Outstanding NEX advances</t>
  </si>
  <si>
    <t>Date</t>
  </si>
  <si>
    <t>Amount Received</t>
  </si>
  <si>
    <t>Amount Reported</t>
  </si>
  <si>
    <t>Amount Outstanding</t>
  </si>
  <si>
    <t>Planned</t>
  </si>
  <si>
    <t>Procurement Plan - 2015 - First Quarter</t>
  </si>
  <si>
    <t>Country Office</t>
  </si>
  <si>
    <t>Sri Lanka</t>
  </si>
  <si>
    <r>
      <rPr>
        <b/>
        <sz val="10"/>
        <rFont val="Calibri"/>
        <family val="2"/>
        <scheme val="minor"/>
      </rPr>
      <t>Instructions:</t>
    </r>
    <r>
      <rPr>
        <sz val="10"/>
        <rFont val="Calibri"/>
        <family val="2"/>
        <scheme val="minor"/>
      </rPr>
      <t xml:space="preserve">
- Only include procurements to be done by UNDP for DIM, Management,  support-to-NIM projects and UN Agencies 
- If you need additional lines, right-click and "Insert" rows, do not copy-paste, to keep drop-down menus &amp; format.</t>
    </r>
  </si>
  <si>
    <t>Submitted by:</t>
  </si>
  <si>
    <t>Procurement &amp; Admin Unit</t>
  </si>
  <si>
    <t>Date:</t>
  </si>
  <si>
    <t>Q1</t>
  </si>
  <si>
    <t>Project Name (acronym or brief name)</t>
  </si>
  <si>
    <t>End user of goods, services or works/Location</t>
  </si>
  <si>
    <t>Governance for Empowerment &amp; Social Inclusion (GESI)</t>
  </si>
  <si>
    <t>Civil Works</t>
  </si>
  <si>
    <t>Goods</t>
  </si>
  <si>
    <t>Services</t>
  </si>
  <si>
    <t>Environmental Sustainability &amp; Disaster Resilience (ESDR)</t>
  </si>
  <si>
    <t>Other Goods</t>
  </si>
  <si>
    <t>Workshop/Conference facilities</t>
  </si>
  <si>
    <t>Other Services</t>
  </si>
  <si>
    <t>Consulting Firm Services</t>
  </si>
  <si>
    <t>Printing &amp; Publishing</t>
  </si>
  <si>
    <t>Construction Works</t>
  </si>
  <si>
    <t>a</t>
  </si>
  <si>
    <t>Audit/HACT Assessment</t>
  </si>
  <si>
    <t>Communications Equipment</t>
  </si>
  <si>
    <t xml:space="preserve">Initiated </t>
  </si>
  <si>
    <t>Solicitation</t>
  </si>
  <si>
    <t>Evaluation</t>
  </si>
  <si>
    <t>Drugs</t>
  </si>
  <si>
    <t>Committee Review</t>
  </si>
  <si>
    <t>Individual Consultant (IC) - Intl.</t>
  </si>
  <si>
    <t>Contract Mngt</t>
  </si>
  <si>
    <t>Closed</t>
  </si>
  <si>
    <t>IT Equipment</t>
  </si>
  <si>
    <t>Medical/Lab Equipment</t>
  </si>
  <si>
    <t>Office furniture</t>
  </si>
  <si>
    <t>Premise rentals</t>
  </si>
  <si>
    <t>Security Equipment</t>
  </si>
  <si>
    <t>Security Services</t>
  </si>
  <si>
    <t>Stationery &amp; Office consummables</t>
  </si>
  <si>
    <t>Travel</t>
  </si>
  <si>
    <t>Utility services</t>
  </si>
  <si>
    <t>Vehicle maintenance and spareparts</t>
  </si>
  <si>
    <t>Vehicles</t>
  </si>
  <si>
    <t>Quarter4</t>
  </si>
  <si>
    <t>Sugandhi</t>
  </si>
  <si>
    <t>IC</t>
  </si>
  <si>
    <t>Contract Amount $</t>
  </si>
  <si>
    <t>Y</t>
  </si>
  <si>
    <t>2015 Monthly Project Delivery Monitoring Calender</t>
  </si>
  <si>
    <t xml:space="preserve">Quartely progress </t>
  </si>
  <si>
    <t>CEA</t>
  </si>
  <si>
    <t>Arrangements of E Waste Drive</t>
  </si>
  <si>
    <t>E waste Drive Kaduwela</t>
  </si>
  <si>
    <t>Sugandhgandhi, Saranga</t>
  </si>
  <si>
    <t>E waste Drive Seethawake</t>
  </si>
  <si>
    <t>E waste DriveWattala</t>
  </si>
  <si>
    <t>E waste Drive Kelaniya</t>
  </si>
  <si>
    <t>13/ 11/2015</t>
  </si>
  <si>
    <t>16/11/2015</t>
  </si>
  <si>
    <t>Field Visit, Kaduwela</t>
  </si>
  <si>
    <t>18/11/2015</t>
  </si>
  <si>
    <t>Meet TEC of SWMS, Moratuwa</t>
  </si>
  <si>
    <t>Sugndhi</t>
  </si>
  <si>
    <t>National Enabling Framework Strengthened to Designate and Manage ESAs</t>
  </si>
  <si>
    <t>Effective national policies on conservation and sustainable management of ESAs</t>
  </si>
  <si>
    <t xml:space="preserve"> Result 1_ National Policy and Strategy on ESA</t>
  </si>
  <si>
    <t>A. Project Inception,  set up Project Board &amp; Intersectoral  committees</t>
  </si>
  <si>
    <t>B. Development of a national Policy and Strategy on ESAs, based on National Environmental Act (NEA)</t>
  </si>
  <si>
    <t>Result 3_ Updated policy to address human wildlife conflicts</t>
  </si>
  <si>
    <t>Recruitment of a Policy Consultant and prepare ESA policy &amp; startegy (Int - 3 wks)</t>
  </si>
  <si>
    <t>Recruitment of consultant and prepare ESA policy &amp; startegy  (Local_12 wks over 9 months)</t>
  </si>
  <si>
    <t>Conduct related Workshops</t>
  </si>
  <si>
    <t>Recruitment of consultancy firm  and conduct Baseline survey ( 20 days over 3 months)</t>
  </si>
  <si>
    <t>National stakeholders’ capacities to support planning, implementation and monitoring of ESAs</t>
  </si>
  <si>
    <t xml:space="preserve"> Result 5_Two ESA land use plans and annual ESA work plans approved by inter-Sectoral ESA Committees, outlining joint work.</t>
  </si>
  <si>
    <t xml:space="preserve">A. Capacity building for ESA Committee members and land use planning team, through skills to incorporate biodiversity concerns into the land use plans at local level.  </t>
  </si>
  <si>
    <t>Hire local expert institute  for Landscape conservation and capacity building  Assignment (120 days over 9 months) (Budgeted 9 5% in outcome 2)</t>
  </si>
  <si>
    <t>Capacity building workshops</t>
  </si>
  <si>
    <t>Purchase Equipments</t>
  </si>
  <si>
    <t>Rental of a vehicle for PMU</t>
  </si>
  <si>
    <t>Field Visits/ travel</t>
  </si>
  <si>
    <t>Conduct workshops/ meetings</t>
  </si>
  <si>
    <t>Printing landuse plans</t>
  </si>
  <si>
    <t xml:space="preserve">B. Development of 2 land use plans for the two districts </t>
  </si>
  <si>
    <t>Result 6_ Capacity of the key agencies at national, provincial and local level strengthened to promote effective ESA implementation</t>
  </si>
  <si>
    <t>Self assessment and Provide relevant capacity building trainings</t>
  </si>
  <si>
    <t xml:space="preserve">A. Provide relevant capacity building on ESAs to key public institutions at the national, provincial and local levels to design, review and endorse ESAs. </t>
  </si>
  <si>
    <t>Result 7_ National guideline to integrate biodiversity conservation and sustainable use into land use planning</t>
  </si>
  <si>
    <t>Documentation of processses, procedures, lessons and issues in the implementation of landuse plans</t>
  </si>
  <si>
    <t>Conduct workshops</t>
  </si>
  <si>
    <t xml:space="preserve">Field visits / Travel </t>
  </si>
  <si>
    <t>Result 10_ Online integrated biodiversity assessment tool to identify biodiversity hotspots nationwide, building on national and international data</t>
  </si>
  <si>
    <t xml:space="preserve"> Integrate ESA specific criteria and information in to the BDS clearing house mechanism</t>
  </si>
  <si>
    <t>Institutional capacities for biodiversity- friendly land-use planning, implementation and compliance at Kala Wewa and Wilpattu ESAs</t>
  </si>
  <si>
    <t>Result 11_Two ESAs under management with inter-Sectoral partnership and quantifiable biodiversity conservation targets</t>
  </si>
  <si>
    <t>A. Expand LMC &amp; DFC to incorparate ESA planning &amp; mgt to guide and facilitate activities at Site 1&amp; Site 2</t>
  </si>
  <si>
    <t>Conduct meetings (LMCs &amp; DFCs)</t>
  </si>
  <si>
    <t>Hire 2 field coordinators for two sites _Anuradhapura &amp; Puttalam</t>
  </si>
  <si>
    <t>Hire local consultants for technical inputs</t>
  </si>
  <si>
    <t>Hire local expert institute  for Landscape conservation and capacity building  Assignment (120 days over 9 months) (Budgeted 5% in outcome 1)</t>
  </si>
  <si>
    <t>Rental of vehicle for Field Offices</t>
  </si>
  <si>
    <t>Capacity building of the planning &amp; implementation team</t>
  </si>
  <si>
    <t>Result12_Increased stakeholders’ support and capacities to implement land use/ seascape plans for conservation</t>
  </si>
  <si>
    <t>A. Develop startegic communication action plan and undertake training need assessment</t>
  </si>
  <si>
    <t>Conduct Workshops/ meetings to prepare startegic communication action plan</t>
  </si>
  <si>
    <t>Ecosystems management and restoration at ESAs</t>
  </si>
  <si>
    <t>Result 14_Protected areas management , habitat connectivity, integrity and resilience</t>
  </si>
  <si>
    <t>A. Management plans updated for Wilpatthu NP, Kahalla Pallekele, Bar Reef sanctuaries</t>
  </si>
  <si>
    <t>Hire local consultants/ facilitators ( 60 days/ 6 mths)</t>
  </si>
  <si>
    <t>Conduct Consultation workshops/ meetings (5)</t>
  </si>
  <si>
    <t xml:space="preserve">Field visits/ Travel </t>
  </si>
  <si>
    <t>Result 15_.Critical biodiversity habitats outside protected areas under effective management regimes within the ESA for habitat connectivity, integrity and resilience</t>
  </si>
  <si>
    <t>Undertake a reconnaissance survey to identify critical biodiversity habitats outside protected areas in ESA 1 (kalaoya)</t>
  </si>
  <si>
    <t xml:space="preserve">Interpolate, declare, forest polygons and ground trothing </t>
  </si>
  <si>
    <t>Field Visits- Identification of unsurveyed/ undeclared forest areas to be undertaken for the landscape plan</t>
  </si>
  <si>
    <t xml:space="preserve">Workshops -  Education, extension and ecotourism plan  </t>
  </si>
  <si>
    <t xml:space="preserve">Printing _Awareness materials </t>
  </si>
  <si>
    <t xml:space="preserve">Establishment of a Project Management Unit </t>
  </si>
  <si>
    <t>Purchase of office equipments &amp; Furniture</t>
  </si>
  <si>
    <t>Office administration - Cost Recovery charges</t>
  </si>
  <si>
    <t>Monitoring of ESA Activities</t>
  </si>
  <si>
    <t>Field monitoring viits by UNDP</t>
  </si>
  <si>
    <t>Field monitoring viits by Ministry</t>
  </si>
  <si>
    <t>OTCOME 3</t>
  </si>
  <si>
    <t>ESA Project_2016 ANNUAL WORKPLAN</t>
  </si>
  <si>
    <t>Conduct Project Board Meetings - 4</t>
  </si>
  <si>
    <t>Conduct  national ESA Committees  - 4</t>
  </si>
  <si>
    <t>Conduct IWS &amp; review log frame and Pro Doc</t>
  </si>
  <si>
    <t>Develop Theory of Change</t>
  </si>
  <si>
    <t>X</t>
  </si>
  <si>
    <t>Dec</t>
  </si>
  <si>
    <t xml:space="preserve"> Conduct divisional sensitization workshops </t>
  </si>
  <si>
    <t xml:space="preserve">Technical Coordinator </t>
  </si>
  <si>
    <t xml:space="preserve">Publications </t>
  </si>
  <si>
    <t>Recruitment of Consultant   and update the Policy (Local_12 wks over 6 months)</t>
  </si>
  <si>
    <t>Conduct related workshops</t>
  </si>
  <si>
    <t>Announce for Public comments</t>
  </si>
  <si>
    <t>x</t>
  </si>
  <si>
    <t>Project Manageent</t>
  </si>
  <si>
    <t xml:space="preserve">Key Milestone and Detail Activities </t>
  </si>
  <si>
    <t>Responsible Party</t>
  </si>
  <si>
    <t>SED</t>
  </si>
  <si>
    <t>UNDP</t>
  </si>
  <si>
    <t>BDS</t>
  </si>
  <si>
    <t>DWC</t>
  </si>
  <si>
    <t>LUPPD/ MASL</t>
  </si>
  <si>
    <t>DFC</t>
  </si>
  <si>
    <t>Establish two field offices in Anuradhapura &amp; Puttalam/ Strengthen the capacities of "champion" institutions to act as secretariats and to provide appropriate guidance</t>
  </si>
  <si>
    <t>ESA</t>
  </si>
  <si>
    <t>Venue &amp; refreshments</t>
  </si>
  <si>
    <t>days</t>
  </si>
  <si>
    <t>Project stakeholders</t>
  </si>
  <si>
    <t>Days</t>
  </si>
  <si>
    <t>ESA Project team</t>
  </si>
  <si>
    <t>Weeks</t>
  </si>
  <si>
    <t>Sri Lankan Citizen</t>
  </si>
  <si>
    <t>ToR dev. In progress</t>
  </si>
  <si>
    <t>Recruitment of consultancy firm  and conduct Baseline survey ( 20 days over 6 months)</t>
  </si>
  <si>
    <t>BDS/ Sri Lankan</t>
  </si>
  <si>
    <t>Recruitment of Consultant   and update the HEC Policy (Local_12 wks over 6 months)</t>
  </si>
  <si>
    <t>Hire local expert institute  for Landscape conservation and capacity building  Assignment (120 days over 9 months)</t>
  </si>
  <si>
    <t>Months</t>
  </si>
  <si>
    <t>units</t>
  </si>
  <si>
    <t>ESA stakeholders</t>
  </si>
  <si>
    <t>Field Offices</t>
  </si>
  <si>
    <t>To be planed</t>
  </si>
  <si>
    <t>ToR dev.</t>
  </si>
  <si>
    <t>PMU</t>
  </si>
  <si>
    <t>25/03/ 2016</t>
  </si>
  <si>
    <t>Financial</t>
  </si>
  <si>
    <t>DA</t>
  </si>
  <si>
    <t>Delays in forming PMUand impact project progress</t>
  </si>
  <si>
    <t>00089554 _ESA</t>
  </si>
  <si>
    <t>30/ 09/ 2020</t>
  </si>
  <si>
    <t>Dayananda Kariyawasam</t>
  </si>
  <si>
    <t>NIM</t>
  </si>
  <si>
    <t>12 MONTHS</t>
  </si>
  <si>
    <t>30/11/2016</t>
  </si>
  <si>
    <t>14 DEC 2015, 31st Janu 2016, 29 Feb 2016, 25 April 2016, 25 June, 01 Nov</t>
  </si>
  <si>
    <t>Budget is not sufficient to accommodate PMUstaff under Mgt budget. Due to these issues will have to do a budget revision and the Fund transfer is withhold till we agree on a amicable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</si>
</sst>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[$-409]d\-mmm\-yy;@"/>
    <numFmt numFmtId="166" formatCode="_(* #,##0_);_(* \(#,##0\);_(* &quot;-&quot;??_);_(@_)"/>
    <numFmt numFmtId="167" formatCode="0.0000000000000000%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name val="Myriad Pro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gradientFill type="path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CC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5" fillId="8" borderId="4" applyNumberFormat="0" applyAlignment="0" applyProtection="0"/>
    <xf numFmtId="0" fontId="4" fillId="10" borderId="0" applyNumberFormat="0" applyBorder="0" applyAlignment="0" applyProtection="0"/>
    <xf numFmtId="0" fontId="7" fillId="0" borderId="0"/>
    <xf numFmtId="0" fontId="8" fillId="0" borderId="0"/>
    <xf numFmtId="0" fontId="8" fillId="9" borderId="5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64">
    <xf numFmtId="0" fontId="0" fillId="0" borderId="0" xfId="0"/>
    <xf numFmtId="0" fontId="0" fillId="2" borderId="0" xfId="0" applyFill="1"/>
    <xf numFmtId="0" fontId="0" fillId="0" borderId="1" xfId="0" applyBorder="1"/>
    <xf numFmtId="0" fontId="1" fillId="11" borderId="1" xfId="0" applyFont="1" applyFill="1" applyBorder="1" applyAlignment="1">
      <alignment horizontal="center" vertical="center" wrapText="1"/>
    </xf>
    <xf numFmtId="0" fontId="0" fillId="13" borderId="0" xfId="0" applyFill="1"/>
    <xf numFmtId="0" fontId="0" fillId="0" borderId="0" xfId="0"/>
    <xf numFmtId="0" fontId="8" fillId="0" borderId="0" xfId="4"/>
    <xf numFmtId="0" fontId="7" fillId="0" borderId="24" xfId="4" applyFont="1" applyBorder="1" applyAlignment="1">
      <alignment horizontal="left" vertical="center"/>
    </xf>
    <xf numFmtId="0" fontId="9" fillId="15" borderId="20" xfId="1" applyFont="1" applyFill="1" applyBorder="1" applyAlignment="1">
      <alignment horizontal="center" vertical="center" wrapText="1"/>
    </xf>
    <xf numFmtId="0" fontId="11" fillId="10" borderId="11" xfId="2" applyFont="1" applyBorder="1" applyAlignment="1">
      <alignment horizontal="center" vertical="center"/>
    </xf>
    <xf numFmtId="0" fontId="11" fillId="10" borderId="17" xfId="2" applyFont="1" applyBorder="1" applyAlignment="1">
      <alignment horizontal="center" vertical="center"/>
    </xf>
    <xf numFmtId="0" fontId="7" fillId="0" borderId="2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/>
    </xf>
    <xf numFmtId="1" fontId="7" fillId="0" borderId="1" xfId="5" applyNumberFormat="1" applyFont="1" applyFill="1" applyBorder="1" applyAlignment="1">
      <alignment horizontal="left" vertical="center" wrapText="1"/>
    </xf>
    <xf numFmtId="0" fontId="7" fillId="0" borderId="12" xfId="5" applyFont="1" applyFill="1" applyBorder="1" applyAlignment="1">
      <alignment horizontal="left" vertical="center" wrapText="1"/>
    </xf>
    <xf numFmtId="1" fontId="7" fillId="0" borderId="12" xfId="5" applyNumberFormat="1" applyFont="1" applyFill="1" applyBorder="1" applyAlignment="1">
      <alignment horizontal="left" vertical="center" wrapText="1"/>
    </xf>
    <xf numFmtId="0" fontId="7" fillId="0" borderId="12" xfId="4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0" fillId="16" borderId="0" xfId="0" applyFill="1"/>
    <xf numFmtId="0" fontId="6" fillId="13" borderId="0" xfId="0" applyFont="1" applyFill="1"/>
    <xf numFmtId="0" fontId="10" fillId="8" borderId="18" xfId="1" applyFont="1" applyBorder="1" applyAlignment="1">
      <alignment horizontal="center" vertical="center" wrapText="1"/>
    </xf>
    <xf numFmtId="0" fontId="10" fillId="8" borderId="19" xfId="1" applyFont="1" applyBorder="1" applyAlignment="1">
      <alignment horizontal="center" vertical="center" wrapText="1"/>
    </xf>
    <xf numFmtId="0" fontId="10" fillId="8" borderId="12" xfId="1" applyFont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0" fillId="8" borderId="28" xfId="1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65" fontId="14" fillId="0" borderId="29" xfId="0" applyNumberFormat="1" applyFont="1" applyFill="1" applyBorder="1"/>
    <xf numFmtId="0" fontId="14" fillId="0" borderId="29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center"/>
    </xf>
    <xf numFmtId="0" fontId="15" fillId="0" borderId="29" xfId="0" applyFont="1" applyFill="1" applyBorder="1"/>
    <xf numFmtId="0" fontId="15" fillId="0" borderId="29" xfId="0" applyFont="1" applyFill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4" fontId="14" fillId="0" borderId="29" xfId="7" applyNumberFormat="1" applyFont="1" applyBorder="1" applyAlignment="1">
      <alignment horizontal="left"/>
    </xf>
    <xf numFmtId="0" fontId="16" fillId="0" borderId="1" xfId="0" applyFont="1" applyFill="1" applyBorder="1"/>
    <xf numFmtId="165" fontId="16" fillId="0" borderId="1" xfId="0" applyNumberFormat="1" applyFont="1" applyFill="1" applyBorder="1"/>
    <xf numFmtId="0" fontId="16" fillId="0" borderId="1" xfId="0" applyFont="1" applyFill="1" applyBorder="1" applyAlignment="1">
      <alignment horizontal="left"/>
    </xf>
    <xf numFmtId="0" fontId="16" fillId="0" borderId="0" xfId="0" quotePrefix="1" applyFont="1" applyFill="1"/>
    <xf numFmtId="165" fontId="16" fillId="0" borderId="0" xfId="0" applyNumberFormat="1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16" fillId="0" borderId="0" xfId="0" applyFont="1" applyFill="1"/>
    <xf numFmtId="43" fontId="16" fillId="0" borderId="0" xfId="7" applyFont="1" applyFill="1"/>
    <xf numFmtId="165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7" applyNumberFormat="1" applyFont="1" applyBorder="1"/>
    <xf numFmtId="166" fontId="16" fillId="0" borderId="1" xfId="7" applyNumberFormat="1" applyFont="1" applyBorder="1"/>
    <xf numFmtId="165" fontId="16" fillId="0" borderId="0" xfId="0" applyNumberFormat="1" applyFont="1" applyBorder="1" applyAlignment="1">
      <alignment horizontal="center"/>
    </xf>
    <xf numFmtId="164" fontId="16" fillId="0" borderId="0" xfId="7" applyNumberFormat="1" applyFont="1" applyBorder="1" applyAlignment="1">
      <alignment horizontal="center"/>
    </xf>
    <xf numFmtId="43" fontId="14" fillId="0" borderId="29" xfId="7" applyFont="1" applyFill="1" applyBorder="1" applyAlignment="1">
      <alignment horizontal="left" vertical="top"/>
    </xf>
    <xf numFmtId="0" fontId="0" fillId="0" borderId="0" xfId="0" applyBorder="1"/>
    <xf numFmtId="0" fontId="0" fillId="0" borderId="2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5" borderId="23" xfId="0" applyFont="1" applyFill="1" applyBorder="1"/>
    <xf numFmtId="0" fontId="2" fillId="5" borderId="0" xfId="0" applyFont="1" applyFill="1" applyBorder="1"/>
    <xf numFmtId="0" fontId="2" fillId="5" borderId="32" xfId="0" applyFont="1" applyFill="1" applyBorder="1"/>
    <xf numFmtId="0" fontId="2" fillId="5" borderId="33" xfId="0" applyFont="1" applyFill="1" applyBorder="1"/>
    <xf numFmtId="0" fontId="0" fillId="0" borderId="0" xfId="0" applyBorder="1" applyAlignment="1" applyProtection="1">
      <alignment vertical="top" wrapText="1"/>
      <protection locked="0"/>
    </xf>
    <xf numFmtId="0" fontId="14" fillId="0" borderId="0" xfId="0" quotePrefix="1" applyFont="1" applyFill="1"/>
    <xf numFmtId="0" fontId="0" fillId="0" borderId="1" xfId="0" applyBorder="1" applyAlignment="1">
      <alignment vertical="top" wrapText="1"/>
    </xf>
    <xf numFmtId="0" fontId="7" fillId="0" borderId="8" xfId="5" applyFont="1" applyFill="1" applyBorder="1" applyAlignment="1">
      <alignment horizontal="center" vertical="center"/>
    </xf>
    <xf numFmtId="0" fontId="7" fillId="0" borderId="37" xfId="5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23" xfId="0" applyFont="1" applyFill="1" applyBorder="1"/>
    <xf numFmtId="0" fontId="2" fillId="0" borderId="0" xfId="0" applyFont="1" applyFill="1" applyBorder="1"/>
    <xf numFmtId="0" fontId="0" fillId="0" borderId="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/>
    <xf numFmtId="0" fontId="2" fillId="5" borderId="10" xfId="0" applyFont="1" applyFill="1" applyBorder="1"/>
    <xf numFmtId="0" fontId="0" fillId="0" borderId="10" xfId="0" applyBorder="1" applyAlignment="1">
      <alignment vertical="top" wrapText="1"/>
    </xf>
    <xf numFmtId="0" fontId="2" fillId="0" borderId="41" xfId="0" applyFont="1" applyFill="1" applyBorder="1"/>
    <xf numFmtId="0" fontId="2" fillId="0" borderId="10" xfId="0" applyFont="1" applyFill="1" applyBorder="1"/>
    <xf numFmtId="0" fontId="0" fillId="0" borderId="25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3" fillId="12" borderId="1" xfId="0" applyFont="1" applyFill="1" applyBorder="1" applyAlignment="1">
      <alignment horizontal="center" vertical="top"/>
    </xf>
    <xf numFmtId="0" fontId="12" fillId="1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9" fillId="1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/>
    </xf>
    <xf numFmtId="0" fontId="21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/>
    <xf numFmtId="0" fontId="20" fillId="0" borderId="1" xfId="0" applyFont="1" applyBorder="1"/>
    <xf numFmtId="0" fontId="20" fillId="0" borderId="0" xfId="0" applyFont="1"/>
    <xf numFmtId="0" fontId="20" fillId="14" borderId="1" xfId="0" applyFont="1" applyFill="1" applyBorder="1"/>
    <xf numFmtId="0" fontId="20" fillId="5" borderId="1" xfId="0" applyFont="1" applyFill="1" applyBorder="1"/>
    <xf numFmtId="0" fontId="3" fillId="0" borderId="1" xfId="0" applyFont="1" applyBorder="1"/>
    <xf numFmtId="9" fontId="3" fillId="0" borderId="1" xfId="6" applyFont="1" applyBorder="1"/>
    <xf numFmtId="0" fontId="2" fillId="7" borderId="0" xfId="0" applyFont="1" applyFill="1" applyAlignment="1">
      <alignment horizontal="center"/>
    </xf>
    <xf numFmtId="0" fontId="0" fillId="7" borderId="0" xfId="0" applyFill="1"/>
    <xf numFmtId="0" fontId="20" fillId="0" borderId="1" xfId="0" applyFont="1" applyBorder="1" applyAlignment="1">
      <alignment wrapText="1"/>
    </xf>
    <xf numFmtId="0" fontId="1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6" fontId="16" fillId="0" borderId="0" xfId="7" applyNumberFormat="1" applyFont="1" applyAlignment="1">
      <alignment horizontal="right"/>
    </xf>
    <xf numFmtId="0" fontId="30" fillId="20" borderId="3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21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7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30" fillId="22" borderId="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textRotation="90"/>
    </xf>
    <xf numFmtId="0" fontId="16" fillId="0" borderId="0" xfId="0" applyFont="1" applyAlignment="1">
      <alignment horizontal="center"/>
    </xf>
    <xf numFmtId="0" fontId="16" fillId="5" borderId="0" xfId="0" applyFont="1" applyFill="1" applyAlignment="1">
      <alignment horizontal="left"/>
    </xf>
    <xf numFmtId="166" fontId="16" fillId="5" borderId="0" xfId="7" applyNumberFormat="1" applyFont="1" applyFill="1" applyAlignment="1">
      <alignment horizontal="right"/>
    </xf>
    <xf numFmtId="15" fontId="16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ill="1"/>
    <xf numFmtId="0" fontId="0" fillId="0" borderId="7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3" fontId="0" fillId="0" borderId="0" xfId="0" applyNumberFormat="1" applyAlignment="1">
      <alignment vertical="top"/>
    </xf>
    <xf numFmtId="9" fontId="20" fillId="0" borderId="1" xfId="0" applyNumberFormat="1" applyFont="1" applyBorder="1"/>
    <xf numFmtId="0" fontId="0" fillId="0" borderId="1" xfId="0" applyBorder="1" applyAlignment="1">
      <alignment wrapText="1"/>
    </xf>
    <xf numFmtId="0" fontId="32" fillId="0" borderId="49" xfId="0" applyFont="1" applyBorder="1" applyAlignment="1">
      <alignment vertical="top" wrapText="1"/>
    </xf>
    <xf numFmtId="0" fontId="32" fillId="0" borderId="5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justify" vertical="top"/>
    </xf>
    <xf numFmtId="0" fontId="33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vertical="top"/>
    </xf>
    <xf numFmtId="0" fontId="33" fillId="0" borderId="0" xfId="0" applyFont="1" applyAlignment="1">
      <alignment horizontal="left" vertical="center" wrapText="1" indent="1"/>
    </xf>
    <xf numFmtId="166" fontId="20" fillId="0" borderId="1" xfId="0" applyNumberFormat="1" applyFont="1" applyBorder="1"/>
    <xf numFmtId="0" fontId="0" fillId="14" borderId="0" xfId="0" applyFont="1" applyFill="1"/>
    <xf numFmtId="0" fontId="1" fillId="14" borderId="33" xfId="0" applyFont="1" applyFill="1" applyBorder="1" applyAlignment="1">
      <alignment vertical="top" wrapText="1"/>
    </xf>
    <xf numFmtId="0" fontId="1" fillId="14" borderId="23" xfId="0" applyFont="1" applyFill="1" applyBorder="1" applyAlignment="1">
      <alignment vertical="top" wrapText="1"/>
    </xf>
    <xf numFmtId="0" fontId="0" fillId="0" borderId="0" xfId="0" applyAlignment="1">
      <alignment horizontal="justify" vertical="top"/>
    </xf>
    <xf numFmtId="0" fontId="34" fillId="11" borderId="1" xfId="0" applyFont="1" applyFill="1" applyBorder="1" applyAlignment="1">
      <alignment horizontal="center" vertical="center" textRotation="90" wrapText="1"/>
    </xf>
    <xf numFmtId="0" fontId="36" fillId="0" borderId="1" xfId="0" applyFont="1" applyBorder="1"/>
    <xf numFmtId="0" fontId="37" fillId="0" borderId="0" xfId="0" applyFont="1" applyAlignment="1">
      <alignment horizontal="center"/>
    </xf>
    <xf numFmtId="0" fontId="33" fillId="0" borderId="0" xfId="0" applyFont="1"/>
    <xf numFmtId="1" fontId="20" fillId="0" borderId="1" xfId="0" applyNumberFormat="1" applyFont="1" applyBorder="1"/>
    <xf numFmtId="0" fontId="33" fillId="0" borderId="23" xfId="0" applyFont="1" applyBorder="1" applyAlignment="1">
      <alignment vertical="top" wrapText="1"/>
    </xf>
    <xf numFmtId="0" fontId="33" fillId="0" borderId="7" xfId="0" applyFont="1" applyBorder="1" applyAlignment="1">
      <alignment vertical="top" wrapText="1"/>
    </xf>
    <xf numFmtId="0" fontId="33" fillId="0" borderId="24" xfId="0" applyFont="1" applyBorder="1" applyAlignment="1">
      <alignment vertical="top" wrapText="1"/>
    </xf>
    <xf numFmtId="0" fontId="33" fillId="0" borderId="39" xfId="0" applyFont="1" applyBorder="1" applyAlignment="1">
      <alignment vertical="top" wrapText="1"/>
    </xf>
    <xf numFmtId="0" fontId="33" fillId="0" borderId="40" xfId="0" applyFont="1" applyBorder="1" applyAlignment="1">
      <alignment vertical="top" wrapText="1"/>
    </xf>
    <xf numFmtId="0" fontId="33" fillId="0" borderId="8" xfId="0" applyFont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5" fillId="5" borderId="29" xfId="0" applyFont="1" applyFill="1" applyBorder="1"/>
    <xf numFmtId="165" fontId="14" fillId="5" borderId="29" xfId="0" applyNumberFormat="1" applyFont="1" applyFill="1" applyBorder="1"/>
    <xf numFmtId="0" fontId="14" fillId="5" borderId="29" xfId="0" applyFont="1" applyFill="1" applyBorder="1" applyAlignment="1">
      <alignment horizontal="left"/>
    </xf>
    <xf numFmtId="0" fontId="14" fillId="5" borderId="29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165" fontId="14" fillId="5" borderId="29" xfId="0" applyNumberFormat="1" applyFont="1" applyFill="1" applyBorder="1" applyAlignment="1">
      <alignment horizontal="center"/>
    </xf>
    <xf numFmtId="164" fontId="14" fillId="5" borderId="29" xfId="7" applyNumberFormat="1" applyFont="1" applyFill="1" applyBorder="1" applyAlignment="1">
      <alignment horizontal="left"/>
    </xf>
    <xf numFmtId="43" fontId="14" fillId="5" borderId="29" xfId="7" applyFont="1" applyFill="1" applyBorder="1" applyAlignment="1">
      <alignment horizontal="left" vertical="top"/>
    </xf>
    <xf numFmtId="0" fontId="16" fillId="5" borderId="1" xfId="0" applyFont="1" applyFill="1" applyBorder="1" applyAlignment="1">
      <alignment vertical="top" wrapText="1"/>
    </xf>
    <xf numFmtId="165" fontId="16" fillId="5" borderId="1" xfId="0" applyNumberFormat="1" applyFont="1" applyFill="1" applyBorder="1"/>
    <xf numFmtId="0" fontId="16" fillId="5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/>
    <xf numFmtId="165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" fontId="16" fillId="5" borderId="1" xfId="0" applyNumberFormat="1" applyFont="1" applyFill="1" applyBorder="1" applyAlignment="1">
      <alignment horizontal="center"/>
    </xf>
    <xf numFmtId="164" fontId="16" fillId="5" borderId="1" xfId="7" applyNumberFormat="1" applyFont="1" applyFill="1" applyBorder="1"/>
    <xf numFmtId="166" fontId="16" fillId="5" borderId="1" xfId="7" applyNumberFormat="1" applyFont="1" applyFill="1" applyBorder="1"/>
    <xf numFmtId="0" fontId="16" fillId="5" borderId="1" xfId="0" applyFont="1" applyFill="1" applyBorder="1" applyAlignment="1">
      <alignment horizontal="left"/>
    </xf>
    <xf numFmtId="4" fontId="16" fillId="5" borderId="1" xfId="0" applyNumberFormat="1" applyFont="1" applyFill="1" applyBorder="1" applyAlignment="1">
      <alignment horizontal="center"/>
    </xf>
    <xf numFmtId="165" fontId="20" fillId="5" borderId="1" xfId="0" applyNumberFormat="1" applyFont="1" applyFill="1" applyBorder="1"/>
    <xf numFmtId="0" fontId="20" fillId="5" borderId="1" xfId="0" applyFont="1" applyFill="1" applyBorder="1" applyAlignment="1">
      <alignment wrapText="1"/>
    </xf>
    <xf numFmtId="165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64" fontId="20" fillId="5" borderId="1" xfId="7" applyNumberFormat="1" applyFont="1" applyFill="1" applyBorder="1"/>
    <xf numFmtId="166" fontId="20" fillId="5" borderId="1" xfId="7" applyNumberFormat="1" applyFont="1" applyFill="1" applyBorder="1"/>
    <xf numFmtId="0" fontId="1" fillId="0" borderId="11" xfId="0" applyFont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/>
    <xf numFmtId="165" fontId="14" fillId="5" borderId="35" xfId="0" applyNumberFormat="1" applyFont="1" applyFill="1" applyBorder="1"/>
    <xf numFmtId="0" fontId="14" fillId="5" borderId="35" xfId="0" applyFont="1" applyFill="1" applyBorder="1" applyAlignment="1">
      <alignment horizontal="left"/>
    </xf>
    <xf numFmtId="0" fontId="14" fillId="5" borderId="35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  <xf numFmtId="165" fontId="14" fillId="5" borderId="42" xfId="0" applyNumberFormat="1" applyFont="1" applyFill="1" applyBorder="1" applyAlignment="1">
      <alignment horizontal="left"/>
    </xf>
    <xf numFmtId="165" fontId="14" fillId="5" borderId="6" xfId="0" applyNumberFormat="1" applyFont="1" applyFill="1" applyBorder="1" applyAlignment="1">
      <alignment horizontal="left"/>
    </xf>
    <xf numFmtId="165" fontId="14" fillId="5" borderId="36" xfId="0" applyNumberFormat="1" applyFont="1" applyFill="1" applyBorder="1" applyAlignment="1">
      <alignment horizontal="left"/>
    </xf>
    <xf numFmtId="165" fontId="14" fillId="5" borderId="35" xfId="0" applyNumberFormat="1" applyFont="1" applyFill="1" applyBorder="1" applyAlignment="1">
      <alignment horizontal="center"/>
    </xf>
    <xf numFmtId="164" fontId="14" fillId="5" borderId="35" xfId="7" applyNumberFormat="1" applyFont="1" applyFill="1" applyBorder="1" applyAlignment="1">
      <alignment horizontal="left"/>
    </xf>
    <xf numFmtId="43" fontId="14" fillId="5" borderId="35" xfId="7" applyFont="1" applyFill="1" applyBorder="1" applyAlignment="1">
      <alignment horizontal="left" vertical="top"/>
    </xf>
    <xf numFmtId="14" fontId="16" fillId="5" borderId="1" xfId="0" applyNumberFormat="1" applyFont="1" applyFill="1" applyBorder="1" applyAlignment="1">
      <alignment horizontal="center"/>
    </xf>
    <xf numFmtId="166" fontId="16" fillId="5" borderId="1" xfId="7" applyNumberFormat="1" applyFont="1" applyFill="1" applyBorder="1" applyAlignment="1">
      <alignment wrapText="1"/>
    </xf>
    <xf numFmtId="0" fontId="20" fillId="14" borderId="1" xfId="0" applyFont="1" applyFill="1" applyBorder="1" applyAlignment="1">
      <alignment vertical="top"/>
    </xf>
    <xf numFmtId="9" fontId="0" fillId="0" borderId="0" xfId="0" applyNumberFormat="1" applyAlignment="1">
      <alignment vertical="top"/>
    </xf>
    <xf numFmtId="166" fontId="20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horizontal="center"/>
    </xf>
    <xf numFmtId="14" fontId="7" fillId="0" borderId="1" xfId="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14" borderId="0" xfId="0" applyFill="1"/>
    <xf numFmtId="0" fontId="12" fillId="12" borderId="38" xfId="0" applyFont="1" applyFill="1" applyBorder="1" applyAlignment="1">
      <alignment horizontal="center" vertical="top"/>
    </xf>
    <xf numFmtId="0" fontId="3" fillId="0" borderId="2" xfId="0" applyFont="1" applyBorder="1"/>
    <xf numFmtId="9" fontId="25" fillId="0" borderId="1" xfId="0" applyNumberFormat="1" applyFont="1" applyBorder="1" applyAlignment="1">
      <alignment vertical="top"/>
    </xf>
    <xf numFmtId="167" fontId="25" fillId="0" borderId="1" xfId="0" applyNumberFormat="1" applyFont="1" applyBorder="1" applyAlignment="1">
      <alignment vertical="top"/>
    </xf>
    <xf numFmtId="166" fontId="20" fillId="0" borderId="1" xfId="0" applyNumberFormat="1" applyFont="1" applyBorder="1" applyAlignment="1">
      <alignment vertical="top"/>
    </xf>
    <xf numFmtId="9" fontId="0" fillId="0" borderId="1" xfId="6" applyFont="1" applyBorder="1" applyAlignment="1">
      <alignment vertical="top"/>
    </xf>
    <xf numFmtId="9" fontId="20" fillId="0" borderId="1" xfId="0" applyNumberFormat="1" applyFont="1" applyBorder="1" applyAlignment="1">
      <alignment vertical="top"/>
    </xf>
    <xf numFmtId="2" fontId="20" fillId="0" borderId="1" xfId="0" applyNumberFormat="1" applyFont="1" applyBorder="1" applyAlignment="1"/>
    <xf numFmtId="9" fontId="20" fillId="0" borderId="1" xfId="0" applyNumberFormat="1" applyFont="1" applyBorder="1" applyAlignment="1"/>
    <xf numFmtId="166" fontId="20" fillId="0" borderId="1" xfId="0" applyNumberFormat="1" applyFont="1" applyBorder="1" applyAlignment="1"/>
    <xf numFmtId="3" fontId="20" fillId="0" borderId="1" xfId="0" applyNumberFormat="1" applyFont="1" applyBorder="1" applyAlignment="1"/>
    <xf numFmtId="0" fontId="1" fillId="14" borderId="26" xfId="0" applyFont="1" applyFill="1" applyBorder="1" applyAlignment="1"/>
    <xf numFmtId="0" fontId="20" fillId="14" borderId="1" xfId="0" applyFont="1" applyFill="1" applyBorder="1" applyAlignment="1"/>
    <xf numFmtId="0" fontId="3" fillId="14" borderId="1" xfId="0" applyFont="1" applyFill="1" applyBorder="1" applyAlignment="1"/>
    <xf numFmtId="0" fontId="26" fillId="14" borderId="1" xfId="0" applyFont="1" applyFill="1" applyBorder="1" applyAlignment="1">
      <alignment vertical="top" wrapText="1"/>
    </xf>
    <xf numFmtId="0" fontId="27" fillId="14" borderId="1" xfId="0" applyFont="1" applyFill="1" applyBorder="1" applyAlignment="1">
      <alignment vertical="top"/>
    </xf>
    <xf numFmtId="0" fontId="3" fillId="14" borderId="1" xfId="0" applyFont="1" applyFill="1" applyBorder="1"/>
    <xf numFmtId="0" fontId="3" fillId="14" borderId="2" xfId="0" applyFont="1" applyFill="1" applyBorder="1"/>
    <xf numFmtId="0" fontId="27" fillId="14" borderId="1" xfId="0" applyFont="1" applyFill="1" applyBorder="1" applyAlignment="1">
      <alignment vertical="top" wrapText="1"/>
    </xf>
    <xf numFmtId="0" fontId="3" fillId="0" borderId="0" xfId="0" applyFont="1" applyBorder="1"/>
    <xf numFmtId="0" fontId="3" fillId="14" borderId="0" xfId="0" applyFont="1" applyFill="1" applyBorder="1"/>
    <xf numFmtId="0" fontId="36" fillId="0" borderId="0" xfId="0" applyFont="1" applyBorder="1"/>
    <xf numFmtId="0" fontId="1" fillId="0" borderId="1" xfId="0" applyFont="1" applyBorder="1" applyAlignment="1">
      <alignment wrapText="1"/>
    </xf>
    <xf numFmtId="0" fontId="12" fillId="12" borderId="1" xfId="0" applyFont="1" applyFill="1" applyBorder="1" applyAlignment="1">
      <alignment vertical="top" wrapText="1"/>
    </xf>
    <xf numFmtId="0" fontId="1" fillId="14" borderId="26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6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0" fillId="18" borderId="0" xfId="0" applyFill="1" applyAlignment="1">
      <alignment wrapText="1"/>
    </xf>
    <xf numFmtId="0" fontId="16" fillId="14" borderId="1" xfId="0" applyFont="1" applyFill="1" applyBorder="1" applyAlignment="1">
      <alignment horizontal="left" vertical="top" wrapText="1"/>
    </xf>
    <xf numFmtId="0" fontId="20" fillId="14" borderId="7" xfId="0" applyFont="1" applyFill="1" applyBorder="1" applyAlignment="1">
      <alignment vertical="top"/>
    </xf>
    <xf numFmtId="0" fontId="16" fillId="14" borderId="1" xfId="0" applyFont="1" applyFill="1" applyBorder="1" applyAlignment="1">
      <alignment vertical="top" wrapText="1"/>
    </xf>
    <xf numFmtId="0" fontId="16" fillId="14" borderId="26" xfId="0" applyFont="1" applyFill="1" applyBorder="1" applyAlignment="1">
      <alignment vertical="top" wrapText="1"/>
    </xf>
    <xf numFmtId="43" fontId="20" fillId="0" borderId="1" xfId="7" applyFont="1" applyFill="1" applyBorder="1" applyAlignment="1">
      <alignment vertical="top"/>
    </xf>
    <xf numFmtId="0" fontId="1" fillId="0" borderId="26" xfId="0" applyFont="1" applyBorder="1" applyAlignment="1">
      <alignment wrapText="1"/>
    </xf>
    <xf numFmtId="0" fontId="12" fillId="12" borderId="26" xfId="0" applyFont="1" applyFill="1" applyBorder="1" applyAlignment="1">
      <alignment vertical="top" wrapText="1"/>
    </xf>
    <xf numFmtId="0" fontId="13" fillId="12" borderId="26" xfId="0" applyFont="1" applyFill="1" applyBorder="1" applyAlignment="1">
      <alignment horizontal="center" vertical="top"/>
    </xf>
    <xf numFmtId="43" fontId="0" fillId="0" borderId="0" xfId="7" applyFont="1" applyFill="1"/>
    <xf numFmtId="0" fontId="20" fillId="14" borderId="1" xfId="0" applyFont="1" applyFill="1" applyBorder="1" applyAlignment="1">
      <alignment vertical="top" wrapText="1"/>
    </xf>
    <xf numFmtId="0" fontId="0" fillId="14" borderId="1" xfId="0" applyFill="1" applyBorder="1"/>
    <xf numFmtId="0" fontId="33" fillId="14" borderId="1" xfId="0" applyFont="1" applyFill="1" applyBorder="1"/>
    <xf numFmtId="0" fontId="20" fillId="14" borderId="35" xfId="0" applyFont="1" applyFill="1" applyBorder="1" applyAlignment="1">
      <alignment horizontal="left" vertical="top" wrapText="1"/>
    </xf>
    <xf numFmtId="0" fontId="20" fillId="14" borderId="1" xfId="0" applyFont="1" applyFill="1" applyBorder="1" applyAlignment="1">
      <alignment horizontal="left" vertical="top" wrapText="1"/>
    </xf>
    <xf numFmtId="0" fontId="26" fillId="14" borderId="1" xfId="0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wrapText="1"/>
    </xf>
    <xf numFmtId="0" fontId="3" fillId="14" borderId="0" xfId="0" applyFont="1" applyFill="1" applyBorder="1" applyAlignment="1">
      <alignment wrapText="1"/>
    </xf>
    <xf numFmtId="0" fontId="38" fillId="14" borderId="1" xfId="0" applyFont="1" applyFill="1" applyBorder="1" applyAlignment="1">
      <alignment horizontal="left" vertical="top" wrapText="1"/>
    </xf>
    <xf numFmtId="0" fontId="28" fillId="14" borderId="1" xfId="0" applyFont="1" applyFill="1" applyBorder="1" applyAlignment="1">
      <alignment horizontal="left" vertical="top" wrapText="1"/>
    </xf>
    <xf numFmtId="0" fontId="20" fillId="14" borderId="2" xfId="0" applyFont="1" applyFill="1" applyBorder="1" applyAlignment="1">
      <alignment horizontal="left" vertical="top" wrapText="1"/>
    </xf>
    <xf numFmtId="0" fontId="0" fillId="14" borderId="2" xfId="0" applyFill="1" applyBorder="1" applyAlignment="1">
      <alignment vertical="top" wrapText="1"/>
    </xf>
    <xf numFmtId="0" fontId="0" fillId="14" borderId="1" xfId="0" applyFill="1" applyBorder="1" applyAlignment="1">
      <alignment vertical="top" wrapText="1"/>
    </xf>
    <xf numFmtId="0" fontId="16" fillId="14" borderId="1" xfId="0" applyFont="1" applyFill="1" applyBorder="1" applyAlignment="1">
      <alignment vertical="center" wrapText="1"/>
    </xf>
    <xf numFmtId="0" fontId="16" fillId="14" borderId="38" xfId="0" applyFont="1" applyFill="1" applyBorder="1" applyAlignment="1">
      <alignment horizontal="left" vertical="top" wrapText="1"/>
    </xf>
    <xf numFmtId="0" fontId="20" fillId="14" borderId="1" xfId="0" applyFont="1" applyFill="1" applyBorder="1" applyAlignment="1">
      <alignment wrapText="1"/>
    </xf>
    <xf numFmtId="0" fontId="20" fillId="14" borderId="2" xfId="0" applyFont="1" applyFill="1" applyBorder="1" applyAlignment="1">
      <alignment wrapText="1"/>
    </xf>
    <xf numFmtId="0" fontId="16" fillId="14" borderId="2" xfId="0" applyFont="1" applyFill="1" applyBorder="1" applyAlignment="1">
      <alignment vertical="center" wrapText="1"/>
    </xf>
    <xf numFmtId="0" fontId="20" fillId="14" borderId="7" xfId="0" applyFont="1" applyFill="1" applyBorder="1" applyAlignment="1">
      <alignment horizontal="left" wrapText="1"/>
    </xf>
    <xf numFmtId="0" fontId="16" fillId="14" borderId="1" xfId="0" applyFont="1" applyFill="1" applyBorder="1" applyAlignment="1">
      <alignment wrapText="1"/>
    </xf>
    <xf numFmtId="0" fontId="16" fillId="14" borderId="1" xfId="0" applyFont="1" applyFill="1" applyBorder="1" applyAlignment="1">
      <alignment horizontal="left" wrapText="1"/>
    </xf>
    <xf numFmtId="0" fontId="39" fillId="14" borderId="26" xfId="0" applyFont="1" applyFill="1" applyBorder="1" applyAlignment="1">
      <alignment wrapText="1"/>
    </xf>
    <xf numFmtId="43" fontId="2" fillId="0" borderId="0" xfId="7" applyFont="1" applyAlignment="1"/>
    <xf numFmtId="43" fontId="12" fillId="12" borderId="1" xfId="7" applyFont="1" applyFill="1" applyBorder="1" applyAlignment="1">
      <alignment horizontal="center" vertical="top"/>
    </xf>
    <xf numFmtId="43" fontId="12" fillId="12" borderId="38" xfId="7" applyFont="1" applyFill="1" applyBorder="1" applyAlignment="1">
      <alignment horizontal="center" vertical="top"/>
    </xf>
    <xf numFmtId="43" fontId="25" fillId="0" borderId="1" xfId="7" applyFont="1" applyBorder="1" applyAlignment="1">
      <alignment vertical="top"/>
    </xf>
    <xf numFmtId="43" fontId="20" fillId="0" borderId="1" xfId="7" applyFont="1" applyBorder="1" applyAlignment="1">
      <alignment vertical="top"/>
    </xf>
    <xf numFmtId="43" fontId="20" fillId="0" borderId="1" xfId="7" applyFont="1" applyBorder="1"/>
    <xf numFmtId="43" fontId="20" fillId="0" borderId="1" xfId="7" applyFont="1" applyBorder="1" applyAlignment="1"/>
    <xf numFmtId="43" fontId="3" fillId="0" borderId="1" xfId="7" applyFont="1" applyBorder="1"/>
    <xf numFmtId="43" fontId="0" fillId="0" borderId="0" xfId="7" applyFont="1"/>
    <xf numFmtId="0" fontId="3" fillId="11" borderId="3" xfId="0" applyFont="1" applyFill="1" applyBorder="1" applyAlignment="1">
      <alignment horizontal="center" vertical="center" wrapText="1"/>
    </xf>
    <xf numFmtId="0" fontId="39" fillId="14" borderId="0" xfId="0" applyFont="1" applyFill="1" applyBorder="1" applyAlignment="1">
      <alignment wrapText="1"/>
    </xf>
    <xf numFmtId="0" fontId="20" fillId="0" borderId="8" xfId="0" applyFont="1" applyBorder="1" applyAlignment="1">
      <alignment vertical="top"/>
    </xf>
    <xf numFmtId="0" fontId="20" fillId="0" borderId="8" xfId="0" applyFont="1" applyBorder="1"/>
    <xf numFmtId="166" fontId="20" fillId="0" borderId="8" xfId="0" applyNumberFormat="1" applyFont="1" applyBorder="1"/>
    <xf numFmtId="43" fontId="16" fillId="0" borderId="1" xfId="7" applyFont="1" applyFill="1" applyBorder="1" applyAlignment="1">
      <alignment vertical="top"/>
    </xf>
    <xf numFmtId="43" fontId="20" fillId="0" borderId="1" xfId="7" applyFont="1" applyFill="1" applyBorder="1" applyAlignment="1">
      <alignment vertical="center"/>
    </xf>
    <xf numFmtId="43" fontId="20" fillId="0" borderId="1" xfId="7" applyFont="1" applyFill="1" applyBorder="1"/>
    <xf numFmtId="43" fontId="20" fillId="0" borderId="1" xfId="7" applyFont="1" applyFill="1" applyBorder="1" applyAlignment="1"/>
    <xf numFmtId="43" fontId="16" fillId="0" borderId="1" xfId="7" applyFont="1" applyFill="1" applyBorder="1"/>
    <xf numFmtId="43" fontId="0" fillId="0" borderId="1" xfId="7" applyFont="1" applyBorder="1"/>
    <xf numFmtId="0" fontId="20" fillId="14" borderId="2" xfId="0" applyFont="1" applyFill="1" applyBorder="1" applyAlignment="1">
      <alignment vertical="top" wrapText="1"/>
    </xf>
    <xf numFmtId="0" fontId="20" fillId="14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vertical="center" wrapText="1" readingOrder="1"/>
    </xf>
    <xf numFmtId="0" fontId="16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vertical="top"/>
    </xf>
    <xf numFmtId="0" fontId="0" fillId="14" borderId="1" xfId="0" applyFill="1" applyBorder="1" applyAlignment="1">
      <alignment vertical="top"/>
    </xf>
    <xf numFmtId="39" fontId="20" fillId="14" borderId="1" xfId="7" applyNumberFormat="1" applyFont="1" applyFill="1" applyBorder="1" applyAlignment="1">
      <alignment vertical="top"/>
    </xf>
    <xf numFmtId="166" fontId="20" fillId="14" borderId="1" xfId="7" applyNumberFormat="1" applyFont="1" applyFill="1" applyBorder="1" applyAlignment="1">
      <alignment vertical="top"/>
    </xf>
    <xf numFmtId="0" fontId="34" fillId="12" borderId="3" xfId="0" applyFont="1" applyFill="1" applyBorder="1" applyAlignment="1">
      <alignment vertical="top"/>
    </xf>
    <xf numFmtId="0" fontId="34" fillId="12" borderId="26" xfId="0" applyFont="1" applyFill="1" applyBorder="1" applyAlignment="1">
      <alignment vertical="top"/>
    </xf>
    <xf numFmtId="0" fontId="33" fillId="0" borderId="3" xfId="0" applyFont="1" applyBorder="1" applyAlignment="1">
      <alignment horizontal="left" vertical="top" wrapText="1" indent="1"/>
    </xf>
    <xf numFmtId="0" fontId="35" fillId="0" borderId="3" xfId="0" applyFont="1" applyBorder="1" applyAlignment="1">
      <alignment vertical="top" wrapText="1"/>
    </xf>
    <xf numFmtId="0" fontId="35" fillId="0" borderId="3" xfId="0" applyFont="1" applyBorder="1"/>
    <xf numFmtId="0" fontId="36" fillId="0" borderId="3" xfId="0" applyFont="1" applyBorder="1" applyAlignment="1"/>
    <xf numFmtId="0" fontId="35" fillId="14" borderId="3" xfId="0" applyFont="1" applyFill="1" applyBorder="1" applyAlignment="1">
      <alignment wrapText="1"/>
    </xf>
    <xf numFmtId="0" fontId="35" fillId="0" borderId="3" xfId="0" applyFont="1" applyBorder="1" applyAlignment="1">
      <alignment wrapText="1"/>
    </xf>
    <xf numFmtId="0" fontId="35" fillId="14" borderId="3" xfId="0" applyFont="1" applyFill="1" applyBorder="1"/>
    <xf numFmtId="0" fontId="26" fillId="0" borderId="3" xfId="0" applyFont="1" applyBorder="1" applyAlignment="1">
      <alignment vertical="top" wrapText="1"/>
    </xf>
    <xf numFmtId="0" fontId="36" fillId="0" borderId="3" xfId="0" applyFont="1" applyBorder="1" applyAlignment="1">
      <alignment vertical="top" wrapText="1"/>
    </xf>
    <xf numFmtId="0" fontId="36" fillId="0" borderId="3" xfId="0" applyFont="1" applyBorder="1"/>
    <xf numFmtId="0" fontId="36" fillId="0" borderId="42" xfId="0" applyFont="1" applyBorder="1"/>
    <xf numFmtId="43" fontId="20" fillId="14" borderId="1" xfId="0" applyNumberFormat="1" applyFont="1" applyFill="1" applyBorder="1"/>
    <xf numFmtId="43" fontId="0" fillId="14" borderId="1" xfId="7" applyFont="1" applyFill="1" applyBorder="1"/>
    <xf numFmtId="166" fontId="20" fillId="14" borderId="1" xfId="7" applyNumberFormat="1" applyFont="1" applyFill="1" applyBorder="1" applyAlignment="1"/>
    <xf numFmtId="166" fontId="20" fillId="14" borderId="1" xfId="7" applyNumberFormat="1" applyFont="1" applyFill="1" applyBorder="1"/>
    <xf numFmtId="0" fontId="20" fillId="0" borderId="1" xfId="0" applyFont="1" applyBorder="1" applyAlignment="1">
      <alignment horizontal="left"/>
    </xf>
    <xf numFmtId="0" fontId="36" fillId="5" borderId="1" xfId="0" applyFont="1" applyFill="1" applyBorder="1"/>
    <xf numFmtId="0" fontId="33" fillId="23" borderId="3" xfId="0" applyFont="1" applyFill="1" applyBorder="1" applyAlignment="1">
      <alignment horizontal="left" vertical="top" wrapText="1" indent="1"/>
    </xf>
    <xf numFmtId="0" fontId="33" fillId="5" borderId="3" xfId="0" applyFont="1" applyFill="1" applyBorder="1" applyAlignment="1">
      <alignment horizontal="left" vertical="top" wrapText="1" indent="1"/>
    </xf>
    <xf numFmtId="0" fontId="33" fillId="2" borderId="3" xfId="0" applyFont="1" applyFill="1" applyBorder="1" applyAlignment="1">
      <alignment horizontal="left" vertical="top" wrapText="1" indent="1"/>
    </xf>
    <xf numFmtId="0" fontId="16" fillId="0" borderId="0" xfId="0" applyNumberFormat="1" applyFont="1" applyAlignment="1">
      <alignment horizontal="left"/>
    </xf>
    <xf numFmtId="0" fontId="16" fillId="5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left"/>
    </xf>
    <xf numFmtId="14" fontId="16" fillId="0" borderId="0" xfId="0" applyNumberFormat="1" applyFont="1" applyAlignment="1">
      <alignment horizontal="left"/>
    </xf>
    <xf numFmtId="14" fontId="19" fillId="17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0" fillId="14" borderId="10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 vertical="center" wrapText="1"/>
    </xf>
    <xf numFmtId="3" fontId="16" fillId="14" borderId="1" xfId="0" applyNumberFormat="1" applyFont="1" applyFill="1" applyBorder="1" applyAlignment="1">
      <alignment horizontal="center" vertical="center" wrapText="1"/>
    </xf>
    <xf numFmtId="3" fontId="16" fillId="14" borderId="1" xfId="7" applyNumberFormat="1" applyFont="1" applyFill="1" applyBorder="1" applyAlignment="1">
      <alignment horizontal="center" vertical="center" wrapText="1"/>
    </xf>
    <xf numFmtId="15" fontId="16" fillId="14" borderId="1" xfId="0" applyNumberFormat="1" applyFont="1" applyFill="1" applyBorder="1" applyAlignment="1">
      <alignment horizontal="center" vertical="center"/>
    </xf>
    <xf numFmtId="0" fontId="16" fillId="14" borderId="1" xfId="0" applyNumberFormat="1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left"/>
    </xf>
    <xf numFmtId="0" fontId="31" fillId="14" borderId="10" xfId="0" applyFont="1" applyFill="1" applyBorder="1" applyAlignment="1">
      <alignment textRotation="90"/>
    </xf>
    <xf numFmtId="0" fontId="20" fillId="14" borderId="1" xfId="0" applyNumberFormat="1" applyFont="1" applyFill="1" applyBorder="1" applyAlignment="1">
      <alignment horizontal="center" vertical="center"/>
    </xf>
    <xf numFmtId="0" fontId="16" fillId="14" borderId="1" xfId="0" applyNumberFormat="1" applyFont="1" applyFill="1" applyBorder="1" applyAlignment="1">
      <alignment horizontal="center" vertical="center"/>
    </xf>
    <xf numFmtId="0" fontId="16" fillId="14" borderId="0" xfId="0" applyFont="1" applyFill="1" applyAlignment="1">
      <alignment horizontal="left" wrapText="1"/>
    </xf>
    <xf numFmtId="0" fontId="1" fillId="11" borderId="3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14" borderId="38" xfId="0" applyFont="1" applyFill="1" applyBorder="1" applyAlignment="1">
      <alignment horizontal="left" vertical="top" wrapText="1"/>
    </xf>
    <xf numFmtId="0" fontId="20" fillId="14" borderId="35" xfId="0" applyFont="1" applyFill="1" applyBorder="1" applyAlignment="1">
      <alignment horizontal="left" vertical="top" wrapText="1"/>
    </xf>
    <xf numFmtId="0" fontId="16" fillId="14" borderId="1" xfId="0" applyFont="1" applyFill="1" applyBorder="1" applyAlignment="1">
      <alignment horizontal="center" vertical="top" wrapText="1"/>
    </xf>
    <xf numFmtId="0" fontId="16" fillId="14" borderId="35" xfId="0" applyFont="1" applyFill="1" applyBorder="1" applyAlignment="1">
      <alignment horizontal="left" vertical="top" wrapText="1"/>
    </xf>
    <xf numFmtId="0" fontId="16" fillId="14" borderId="2" xfId="0" applyFont="1" applyFill="1" applyBorder="1" applyAlignment="1">
      <alignment horizontal="left" vertical="top" wrapText="1"/>
    </xf>
    <xf numFmtId="0" fontId="20" fillId="14" borderId="38" xfId="0" applyFont="1" applyFill="1" applyBorder="1" applyAlignment="1">
      <alignment horizontal="center" vertical="top" wrapText="1"/>
    </xf>
    <xf numFmtId="0" fontId="20" fillId="14" borderId="35" xfId="0" applyFont="1" applyFill="1" applyBorder="1" applyAlignment="1">
      <alignment horizontal="center" vertical="top" wrapText="1"/>
    </xf>
    <xf numFmtId="0" fontId="20" fillId="14" borderId="2" xfId="0" applyFont="1" applyFill="1" applyBorder="1" applyAlignment="1">
      <alignment horizontal="center" vertical="top" wrapText="1"/>
    </xf>
    <xf numFmtId="0" fontId="20" fillId="14" borderId="2" xfId="0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horizontal="left" vertical="top" wrapText="1"/>
    </xf>
    <xf numFmtId="0" fontId="26" fillId="14" borderId="26" xfId="0" applyFont="1" applyFill="1" applyBorder="1" applyAlignment="1">
      <alignment horizontal="left" vertical="top" wrapText="1"/>
    </xf>
    <xf numFmtId="0" fontId="26" fillId="14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1" fillId="14" borderId="2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wrapText="1"/>
    </xf>
    <xf numFmtId="0" fontId="0" fillId="0" borderId="4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33" fillId="0" borderId="51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3" fillId="0" borderId="42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33" fillId="0" borderId="53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43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44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left" vertical="top" wrapText="1"/>
    </xf>
    <xf numFmtId="0" fontId="33" fillId="0" borderId="41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0" fillId="20" borderId="3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0" fillId="22" borderId="3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0" fillId="1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17" borderId="3" xfId="0" applyFont="1" applyFill="1" applyBorder="1" applyAlignment="1">
      <alignment horizontal="left" vertical="top" wrapText="1"/>
    </xf>
    <xf numFmtId="0" fontId="5" fillId="17" borderId="8" xfId="0" applyFont="1" applyFill="1" applyBorder="1" applyAlignment="1">
      <alignment horizontal="left" vertical="top" wrapText="1"/>
    </xf>
    <xf numFmtId="0" fontId="12" fillId="14" borderId="3" xfId="0" applyFont="1" applyFill="1" applyBorder="1" applyAlignment="1">
      <alignment horizontal="left" vertical="top" wrapText="1"/>
    </xf>
    <xf numFmtId="0" fontId="12" fillId="14" borderId="8" xfId="0" applyFont="1" applyFill="1" applyBorder="1" applyAlignment="1">
      <alignment horizontal="left" vertical="top" wrapText="1"/>
    </xf>
    <xf numFmtId="166" fontId="16" fillId="19" borderId="0" xfId="7" applyNumberFormat="1" applyFont="1" applyFill="1" applyAlignment="1">
      <alignment horizontal="left" vertical="center" wrapText="1"/>
    </xf>
    <xf numFmtId="166" fontId="16" fillId="19" borderId="0" xfId="7" applyNumberFormat="1" applyFont="1" applyFill="1" applyAlignment="1">
      <alignment horizontal="left" vertical="center"/>
    </xf>
    <xf numFmtId="15" fontId="12" fillId="14" borderId="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165" fontId="14" fillId="0" borderId="46" xfId="0" applyNumberFormat="1" applyFont="1" applyBorder="1" applyAlignment="1">
      <alignment horizontal="left"/>
    </xf>
    <xf numFmtId="165" fontId="14" fillId="0" borderId="47" xfId="0" applyNumberFormat="1" applyFont="1" applyBorder="1" applyAlignment="1">
      <alignment horizontal="left"/>
    </xf>
    <xf numFmtId="165" fontId="14" fillId="0" borderId="48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" fontId="22" fillId="0" borderId="0" xfId="0" applyNumberFormat="1" applyFont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65" fontId="14" fillId="5" borderId="46" xfId="0" applyNumberFormat="1" applyFont="1" applyFill="1" applyBorder="1" applyAlignment="1">
      <alignment horizontal="left"/>
    </xf>
    <xf numFmtId="165" fontId="14" fillId="5" borderId="47" xfId="0" applyNumberFormat="1" applyFont="1" applyFill="1" applyBorder="1" applyAlignment="1">
      <alignment horizontal="left"/>
    </xf>
    <xf numFmtId="165" fontId="14" fillId="5" borderId="48" xfId="0" applyNumberFormat="1" applyFont="1" applyFill="1" applyBorder="1" applyAlignment="1">
      <alignment horizontal="left"/>
    </xf>
    <xf numFmtId="0" fontId="14" fillId="5" borderId="2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15" borderId="16" xfId="1" applyFont="1" applyFill="1" applyBorder="1" applyAlignment="1">
      <alignment horizontal="center" vertical="center" wrapText="1"/>
    </xf>
    <xf numFmtId="0" fontId="9" fillId="15" borderId="27" xfId="1" applyFont="1" applyFill="1" applyBorder="1" applyAlignment="1">
      <alignment horizontal="center" vertical="center" wrapText="1"/>
    </xf>
    <xf numFmtId="0" fontId="7" fillId="11" borderId="11" xfId="4" applyFont="1" applyFill="1" applyBorder="1" applyAlignment="1">
      <alignment horizontal="center"/>
    </xf>
    <xf numFmtId="0" fontId="7" fillId="11" borderId="14" xfId="4" applyFont="1" applyFill="1" applyBorder="1" applyAlignment="1">
      <alignment horizontal="center"/>
    </xf>
    <xf numFmtId="0" fontId="7" fillId="11" borderId="17" xfId="4" applyFont="1" applyFill="1" applyBorder="1" applyAlignment="1">
      <alignment horizontal="center"/>
    </xf>
    <xf numFmtId="0" fontId="9" fillId="15" borderId="20" xfId="1" applyFont="1" applyFill="1" applyBorder="1" applyAlignment="1">
      <alignment horizontal="center" vertical="center" wrapText="1"/>
    </xf>
    <xf numFmtId="0" fontId="9" fillId="15" borderId="21" xfId="1" applyFont="1" applyFill="1" applyBorder="1" applyAlignment="1">
      <alignment horizontal="center" vertical="center" wrapText="1"/>
    </xf>
    <xf numFmtId="0" fontId="9" fillId="15" borderId="13" xfId="1" applyFont="1" applyFill="1" applyBorder="1" applyAlignment="1">
      <alignment horizontal="center" vertical="center" wrapText="1"/>
    </xf>
    <xf numFmtId="0" fontId="9" fillId="15" borderId="11" xfId="1" applyFont="1" applyFill="1" applyBorder="1" applyAlignment="1">
      <alignment horizontal="center" vertical="center" wrapText="1"/>
    </xf>
    <xf numFmtId="0" fontId="9" fillId="15" borderId="17" xfId="1" applyFont="1" applyFill="1" applyBorder="1" applyAlignment="1">
      <alignment horizontal="center" vertical="center" wrapText="1"/>
    </xf>
  </cellXfs>
  <cellStyles count="8">
    <cellStyle name="40% - Accent6" xfId="2" builtinId="51"/>
    <cellStyle name="Check Cell" xfId="1" builtinId="23"/>
    <cellStyle name="Comma" xfId="7" builtinId="3"/>
    <cellStyle name="Normal" xfId="0" builtinId="0"/>
    <cellStyle name="Normal 2" xfId="3"/>
    <cellStyle name="Normal 3" xfId="4"/>
    <cellStyle name="Note 2" xfId="5"/>
    <cellStyle name="Percent" xfId="6" builtinId="5"/>
  </cellStyles>
  <dxfs count="0"/>
  <tableStyles count="0" defaultTableStyle="TableStyleMedium2" defaultPivotStyle="PivotStyleLight16"/>
  <colors>
    <mruColors>
      <color rgb="FFFF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B76"/>
  <sheetViews>
    <sheetView tabSelected="1" zoomScale="84" zoomScaleNormal="84" workbookViewId="0">
      <pane xSplit="12" ySplit="5" topLeftCell="M64" activePane="bottomRight" state="frozen"/>
      <selection pane="topRight" activeCell="L1" sqref="L1"/>
      <selection pane="bottomLeft" activeCell="A6" sqref="A6"/>
      <selection pane="bottomRight" activeCell="T4" sqref="T4:T66"/>
    </sheetView>
  </sheetViews>
  <sheetFormatPr defaultRowHeight="15"/>
  <cols>
    <col min="1" max="1" width="17.85546875" style="254" customWidth="1"/>
    <col min="2" max="2" width="12.140625" style="254" customWidth="1"/>
    <col min="3" max="3" width="36" style="254" customWidth="1"/>
    <col min="4" max="4" width="8.28515625" style="254" customWidth="1"/>
    <col min="5" max="16" width="4.7109375" style="31" customWidth="1"/>
    <col min="17" max="17" width="6" style="172" customWidth="1"/>
    <col min="18" max="18" width="12.5703125" style="126" customWidth="1"/>
    <col min="19" max="20" width="10.7109375" style="31" customWidth="1"/>
    <col min="21" max="21" width="12.5703125" style="301" customWidth="1"/>
    <col min="22" max="24" width="10.7109375" style="31" customWidth="1"/>
    <col min="25" max="25" width="9.7109375" style="31" customWidth="1"/>
    <col min="26" max="26" width="10.7109375" style="31" customWidth="1"/>
    <col min="27" max="27" width="10.28515625" style="31" bestFit="1" customWidth="1"/>
    <col min="28" max="28" width="9.5703125" style="31" bestFit="1" customWidth="1"/>
    <col min="29" max="16384" width="9.140625" style="31"/>
  </cols>
  <sheetData>
    <row r="1" spans="1:28" ht="51" customHeight="1">
      <c r="A1" s="366" t="s">
        <v>247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2"/>
      <c r="T1" s="32"/>
      <c r="U1" s="293"/>
      <c r="V1" s="32"/>
      <c r="W1" s="32"/>
      <c r="X1" s="32"/>
    </row>
    <row r="2" spans="1:28" ht="76.5" customHeight="1">
      <c r="A2" s="3" t="s">
        <v>7</v>
      </c>
      <c r="B2" s="30" t="s">
        <v>86</v>
      </c>
      <c r="C2" s="30" t="s">
        <v>262</v>
      </c>
      <c r="D2" s="302" t="s">
        <v>263</v>
      </c>
      <c r="E2" s="367" t="s">
        <v>87</v>
      </c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169" t="s">
        <v>22</v>
      </c>
      <c r="R2" s="116" t="s">
        <v>8</v>
      </c>
      <c r="S2" s="364" t="s">
        <v>44</v>
      </c>
      <c r="T2" s="365"/>
      <c r="U2" s="364" t="s">
        <v>45</v>
      </c>
      <c r="V2" s="365"/>
      <c r="W2" s="364" t="s">
        <v>46</v>
      </c>
      <c r="X2" s="365"/>
      <c r="Y2" s="364" t="s">
        <v>166</v>
      </c>
      <c r="Z2" s="365"/>
    </row>
    <row r="3" spans="1:28" s="105" customFormat="1" ht="15.75">
      <c r="A3" s="251"/>
      <c r="B3" s="252"/>
      <c r="C3" s="252"/>
      <c r="D3" s="252"/>
      <c r="E3" s="103" t="s">
        <v>88</v>
      </c>
      <c r="F3" s="103" t="s">
        <v>89</v>
      </c>
      <c r="G3" s="103" t="s">
        <v>90</v>
      </c>
      <c r="H3" s="103" t="s">
        <v>91</v>
      </c>
      <c r="I3" s="103" t="s">
        <v>92</v>
      </c>
      <c r="J3" s="103" t="s">
        <v>93</v>
      </c>
      <c r="K3" s="103" t="s">
        <v>110</v>
      </c>
      <c r="L3" s="103" t="s">
        <v>111</v>
      </c>
      <c r="M3" s="103" t="s">
        <v>112</v>
      </c>
      <c r="N3" s="103" t="s">
        <v>113</v>
      </c>
      <c r="O3" s="103" t="s">
        <v>114</v>
      </c>
      <c r="P3" s="103" t="s">
        <v>253</v>
      </c>
      <c r="Q3" s="323"/>
      <c r="R3" s="319"/>
      <c r="S3" s="104" t="s">
        <v>9</v>
      </c>
      <c r="T3" s="104" t="s">
        <v>3</v>
      </c>
      <c r="U3" s="294" t="s">
        <v>10</v>
      </c>
      <c r="V3" s="104" t="s">
        <v>11</v>
      </c>
      <c r="W3" s="104" t="s">
        <v>12</v>
      </c>
      <c r="X3" s="104" t="s">
        <v>13</v>
      </c>
      <c r="Y3" s="104" t="s">
        <v>14</v>
      </c>
      <c r="Z3" s="104" t="s">
        <v>15</v>
      </c>
      <c r="AA3" s="223"/>
    </row>
    <row r="4" spans="1:28" s="105" customFormat="1" ht="15.75">
      <c r="A4" s="267"/>
      <c r="B4" s="268"/>
      <c r="C4" s="268"/>
      <c r="D4" s="268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324"/>
      <c r="R4" s="319"/>
      <c r="S4" s="229"/>
      <c r="T4" s="229"/>
      <c r="U4" s="295"/>
      <c r="V4" s="229"/>
      <c r="W4" s="229"/>
      <c r="X4" s="229"/>
      <c r="Y4" s="229"/>
      <c r="Z4" s="229"/>
      <c r="AA4" s="223"/>
    </row>
    <row r="5" spans="1:28" s="105" customFormat="1" ht="15.75" customHeight="1">
      <c r="A5" s="253" t="s">
        <v>186</v>
      </c>
      <c r="B5" s="253"/>
      <c r="C5" s="253"/>
      <c r="D5" s="253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319"/>
      <c r="S5" s="229"/>
      <c r="T5" s="229"/>
      <c r="U5" s="295"/>
      <c r="V5" s="229"/>
      <c r="W5" s="229"/>
      <c r="X5" s="229"/>
      <c r="Y5" s="229"/>
      <c r="Z5" s="229"/>
      <c r="AB5" s="151"/>
    </row>
    <row r="6" spans="1:28" s="102" customFormat="1" ht="29.25" customHeight="1">
      <c r="A6" s="370" t="s">
        <v>187</v>
      </c>
      <c r="B6" s="372" t="s">
        <v>188</v>
      </c>
      <c r="C6" s="262" t="s">
        <v>189</v>
      </c>
      <c r="D6" s="262"/>
      <c r="E6" s="117"/>
      <c r="F6" s="117"/>
      <c r="G6" s="222"/>
      <c r="H6" s="222"/>
      <c r="I6" s="241"/>
      <c r="J6" s="241"/>
      <c r="K6" s="108"/>
      <c r="L6" s="108"/>
      <c r="M6" s="108"/>
      <c r="N6" s="108"/>
      <c r="O6" s="108"/>
      <c r="P6" s="108"/>
      <c r="Q6" s="325"/>
      <c r="R6" s="320"/>
      <c r="S6" s="231"/>
      <c r="T6" s="108"/>
      <c r="U6" s="296"/>
      <c r="V6" s="117"/>
      <c r="W6" s="231"/>
      <c r="X6" s="117"/>
      <c r="Y6" s="232"/>
      <c r="Z6" s="233"/>
      <c r="AA6" s="108"/>
      <c r="AB6" s="234"/>
    </row>
    <row r="7" spans="1:28" s="102" customFormat="1" ht="21" customHeight="1">
      <c r="A7" s="371"/>
      <c r="B7" s="372"/>
      <c r="C7" s="263" t="s">
        <v>248</v>
      </c>
      <c r="D7" s="263" t="s">
        <v>264</v>
      </c>
      <c r="E7" s="117"/>
      <c r="F7" s="117" t="s">
        <v>252</v>
      </c>
      <c r="G7" s="222"/>
      <c r="H7" s="222"/>
      <c r="I7" s="241"/>
      <c r="J7" s="241" t="s">
        <v>252</v>
      </c>
      <c r="K7" s="108"/>
      <c r="L7" s="108"/>
      <c r="M7" s="108" t="s">
        <v>252</v>
      </c>
      <c r="N7" s="108"/>
      <c r="O7" s="108"/>
      <c r="P7" s="108" t="s">
        <v>252</v>
      </c>
      <c r="Q7" s="342"/>
      <c r="R7" s="321">
        <v>347.34282737061483</v>
      </c>
      <c r="S7" s="231"/>
      <c r="T7" s="108"/>
      <c r="U7" s="266">
        <v>20000</v>
      </c>
      <c r="V7" s="117"/>
      <c r="W7" s="231"/>
      <c r="X7" s="117"/>
      <c r="Y7" s="232"/>
      <c r="Z7" s="233"/>
      <c r="AA7" s="108"/>
      <c r="AB7" s="234"/>
    </row>
    <row r="8" spans="1:28" s="102" customFormat="1" ht="18.75" customHeight="1">
      <c r="A8" s="371"/>
      <c r="B8" s="372"/>
      <c r="C8" s="263" t="s">
        <v>249</v>
      </c>
      <c r="D8" s="263" t="s">
        <v>264</v>
      </c>
      <c r="E8" s="117"/>
      <c r="F8" s="117"/>
      <c r="G8" s="222" t="s">
        <v>252</v>
      </c>
      <c r="H8" s="222"/>
      <c r="I8" s="241"/>
      <c r="J8" s="241" t="s">
        <v>252</v>
      </c>
      <c r="K8" s="108"/>
      <c r="L8" s="108"/>
      <c r="M8" s="108" t="s">
        <v>252</v>
      </c>
      <c r="N8" s="108"/>
      <c r="O8" s="108"/>
      <c r="P8" s="108" t="s">
        <v>252</v>
      </c>
      <c r="Q8" s="343"/>
      <c r="R8" s="321">
        <v>1389.3713094824593</v>
      </c>
      <c r="S8" s="231"/>
      <c r="T8" s="108"/>
      <c r="U8" s="266">
        <v>100000</v>
      </c>
      <c r="V8" s="117"/>
      <c r="W8" s="231"/>
      <c r="X8" s="117"/>
      <c r="Y8" s="232"/>
      <c r="Z8" s="233"/>
      <c r="AA8" s="108"/>
      <c r="AB8" s="234"/>
    </row>
    <row r="9" spans="1:28" s="102" customFormat="1" ht="23.25" customHeight="1">
      <c r="A9" s="371"/>
      <c r="B9" s="372"/>
      <c r="C9" s="264" t="s">
        <v>254</v>
      </c>
      <c r="D9" s="264" t="s">
        <v>265</v>
      </c>
      <c r="E9" s="117"/>
      <c r="F9" s="117"/>
      <c r="G9" s="222" t="s">
        <v>252</v>
      </c>
      <c r="H9" s="222"/>
      <c r="I9" s="241"/>
      <c r="J9" s="241"/>
      <c r="K9" s="108"/>
      <c r="L9" s="108"/>
      <c r="M9" s="108"/>
      <c r="N9" s="108"/>
      <c r="O9" s="108"/>
      <c r="P9" s="108"/>
      <c r="Q9" s="344"/>
      <c r="R9" s="321">
        <v>1042.0284821118444</v>
      </c>
      <c r="S9" s="231"/>
      <c r="T9" s="108"/>
      <c r="U9" s="266"/>
      <c r="V9" s="117"/>
      <c r="W9" s="231"/>
      <c r="X9" s="117"/>
      <c r="Y9" s="232"/>
      <c r="Z9" s="233"/>
      <c r="AA9" s="108"/>
      <c r="AB9" s="234"/>
    </row>
    <row r="10" spans="1:28" s="102" customFormat="1" ht="21" customHeight="1">
      <c r="A10" s="371"/>
      <c r="B10" s="372"/>
      <c r="C10" s="264" t="s">
        <v>250</v>
      </c>
      <c r="D10" s="264" t="s">
        <v>265</v>
      </c>
      <c r="E10" s="117" t="s">
        <v>252</v>
      </c>
      <c r="F10" s="117"/>
      <c r="G10" s="222"/>
      <c r="H10" s="222"/>
      <c r="I10" s="241"/>
      <c r="J10" s="241"/>
      <c r="K10" s="108"/>
      <c r="L10" s="108"/>
      <c r="M10" s="108"/>
      <c r="N10" s="108"/>
      <c r="O10" s="108"/>
      <c r="P10" s="108"/>
      <c r="Q10" s="343"/>
      <c r="R10" s="321">
        <v>2778.7426189649186</v>
      </c>
      <c r="S10" s="231"/>
      <c r="T10" s="108">
        <v>3112.95</v>
      </c>
      <c r="U10" s="296"/>
      <c r="V10" s="117"/>
      <c r="W10" s="231"/>
      <c r="X10" s="117"/>
      <c r="Y10" s="232"/>
      <c r="Z10" s="233"/>
      <c r="AA10" s="108"/>
      <c r="AB10" s="234"/>
    </row>
    <row r="11" spans="1:28" s="102" customFormat="1" ht="20.25" customHeight="1">
      <c r="A11" s="371"/>
      <c r="B11" s="372"/>
      <c r="C11" s="265" t="s">
        <v>251</v>
      </c>
      <c r="D11" s="264" t="s">
        <v>265</v>
      </c>
      <c r="E11" s="117"/>
      <c r="F11" s="117"/>
      <c r="G11" s="222" t="s">
        <v>252</v>
      </c>
      <c r="H11" s="222"/>
      <c r="I11" s="241"/>
      <c r="J11" s="241"/>
      <c r="K11" s="108"/>
      <c r="L11" s="108"/>
      <c r="M11" s="108"/>
      <c r="N11" s="108"/>
      <c r="O11" s="108"/>
      <c r="P11" s="108"/>
      <c r="Q11" s="343"/>
      <c r="R11" s="321">
        <v>694.68565474122965</v>
      </c>
      <c r="S11" s="231"/>
      <c r="T11" s="108">
        <v>685</v>
      </c>
      <c r="U11" s="296"/>
      <c r="V11" s="117"/>
      <c r="W11" s="231"/>
      <c r="X11" s="117"/>
      <c r="Y11" s="232"/>
      <c r="Z11" s="233"/>
      <c r="AA11" s="108"/>
      <c r="AB11" s="234"/>
    </row>
    <row r="12" spans="1:28" s="102" customFormat="1" ht="20.25" hidden="1" customHeight="1">
      <c r="A12" s="371"/>
      <c r="B12" s="372"/>
      <c r="C12" s="265" t="s">
        <v>255</v>
      </c>
      <c r="D12" s="264" t="s">
        <v>265</v>
      </c>
      <c r="E12" s="117"/>
      <c r="F12" s="117"/>
      <c r="G12" s="222"/>
      <c r="H12" s="222"/>
      <c r="I12" s="241"/>
      <c r="J12" s="241"/>
      <c r="K12" s="108"/>
      <c r="L12" s="108"/>
      <c r="M12" s="108"/>
      <c r="N12" s="108"/>
      <c r="O12" s="108"/>
      <c r="P12" s="108"/>
      <c r="Q12" s="325"/>
      <c r="R12" s="321">
        <v>19173.32407085794</v>
      </c>
      <c r="S12" s="231"/>
      <c r="T12" s="108"/>
      <c r="U12" s="296"/>
      <c r="V12" s="117"/>
      <c r="W12" s="231"/>
      <c r="X12" s="117"/>
      <c r="Y12" s="232"/>
      <c r="Z12" s="233"/>
      <c r="AA12" s="108"/>
      <c r="AB12" s="234"/>
    </row>
    <row r="13" spans="1:28" s="102" customFormat="1" ht="20.25" customHeight="1">
      <c r="A13" s="371"/>
      <c r="B13" s="372"/>
      <c r="C13" s="265" t="s">
        <v>256</v>
      </c>
      <c r="D13" s="265" t="s">
        <v>264</v>
      </c>
      <c r="E13" s="117"/>
      <c r="F13" s="117"/>
      <c r="G13" s="222"/>
      <c r="H13" s="222"/>
      <c r="I13" s="241"/>
      <c r="J13" s="241" t="s">
        <v>252</v>
      </c>
      <c r="K13" s="108"/>
      <c r="L13" s="108"/>
      <c r="M13" s="108"/>
      <c r="N13" s="108"/>
      <c r="O13" s="108"/>
      <c r="P13" s="108" t="s">
        <v>252</v>
      </c>
      <c r="Q13" s="344"/>
      <c r="R13" s="321">
        <v>2778.7426189649186</v>
      </c>
      <c r="S13" s="231"/>
      <c r="T13" s="108"/>
      <c r="U13" s="296">
        <v>200000</v>
      </c>
      <c r="V13" s="117"/>
      <c r="W13" s="231"/>
      <c r="X13" s="117"/>
      <c r="Y13" s="232"/>
      <c r="Z13" s="233"/>
      <c r="AA13" s="108"/>
      <c r="AB13" s="234"/>
    </row>
    <row r="14" spans="1:28" s="102" customFormat="1" ht="42.75" customHeight="1">
      <c r="A14" s="371"/>
      <c r="B14" s="372"/>
      <c r="C14" s="262" t="s">
        <v>190</v>
      </c>
      <c r="D14" s="262"/>
      <c r="E14" s="117"/>
      <c r="F14" s="117"/>
      <c r="G14" s="108"/>
      <c r="H14" s="108"/>
      <c r="I14" s="222"/>
      <c r="J14" s="222"/>
      <c r="K14" s="222"/>
      <c r="L14" s="222"/>
      <c r="M14" s="222"/>
      <c r="N14" s="222"/>
      <c r="O14" s="222"/>
      <c r="P14" s="222"/>
      <c r="Q14" s="325"/>
      <c r="R14" s="322"/>
      <c r="S14" s="231"/>
      <c r="T14" s="108"/>
      <c r="U14" s="296"/>
      <c r="V14" s="117"/>
      <c r="W14" s="231"/>
      <c r="X14" s="117"/>
      <c r="Y14" s="232"/>
      <c r="Z14" s="108"/>
      <c r="AA14" s="108"/>
    </row>
    <row r="15" spans="1:28" s="102" customFormat="1" ht="34.5" customHeight="1">
      <c r="A15" s="371"/>
      <c r="B15" s="372"/>
      <c r="C15" s="279" t="s">
        <v>192</v>
      </c>
      <c r="D15" s="279" t="s">
        <v>265</v>
      </c>
      <c r="E15" s="117"/>
      <c r="F15" s="117"/>
      <c r="G15" s="108"/>
      <c r="H15" s="108"/>
      <c r="I15" s="222" t="s">
        <v>252</v>
      </c>
      <c r="J15" s="222" t="s">
        <v>252</v>
      </c>
      <c r="K15" s="222" t="s">
        <v>252</v>
      </c>
      <c r="L15" s="222" t="s">
        <v>252</v>
      </c>
      <c r="M15" s="222" t="s">
        <v>252</v>
      </c>
      <c r="N15" s="222"/>
      <c r="O15" s="222"/>
      <c r="P15" s="222"/>
      <c r="Q15" s="325"/>
      <c r="R15" s="336">
        <v>10420.284821118445</v>
      </c>
      <c r="S15" s="231"/>
      <c r="T15" s="340">
        <v>259.11</v>
      </c>
      <c r="V15" s="117"/>
      <c r="W15" s="231"/>
      <c r="X15" s="117"/>
      <c r="Y15" s="232"/>
      <c r="Z15" s="108"/>
      <c r="AA15" s="108"/>
    </row>
    <row r="16" spans="1:28" s="102" customFormat="1" ht="39" customHeight="1">
      <c r="A16" s="371"/>
      <c r="B16" s="372"/>
      <c r="C16" s="279" t="s">
        <v>193</v>
      </c>
      <c r="D16" s="279" t="s">
        <v>266</v>
      </c>
      <c r="E16" s="117"/>
      <c r="F16" s="117"/>
      <c r="G16" s="108"/>
      <c r="H16" s="108"/>
      <c r="I16" s="222" t="s">
        <v>252</v>
      </c>
      <c r="J16" s="222" t="s">
        <v>252</v>
      </c>
      <c r="K16" s="222" t="s">
        <v>252</v>
      </c>
      <c r="L16" s="222" t="s">
        <v>252</v>
      </c>
      <c r="M16" s="222" t="s">
        <v>252</v>
      </c>
      <c r="N16" s="222" t="s">
        <v>252</v>
      </c>
      <c r="O16" s="222" t="s">
        <v>252</v>
      </c>
      <c r="P16" s="222" t="s">
        <v>252</v>
      </c>
      <c r="Q16" s="325"/>
      <c r="R16" s="121">
        <v>4515.4567558179924</v>
      </c>
      <c r="S16" s="231"/>
      <c r="T16" s="108"/>
      <c r="U16" s="266">
        <v>250000</v>
      </c>
      <c r="V16" s="117"/>
      <c r="W16" s="231"/>
      <c r="X16" s="117"/>
      <c r="Y16" s="232"/>
      <c r="Z16" s="108"/>
      <c r="AA16" s="108"/>
    </row>
    <row r="17" spans="1:27" s="102" customFormat="1" ht="21.75" customHeight="1">
      <c r="A17" s="371"/>
      <c r="B17" s="372"/>
      <c r="C17" s="279" t="s">
        <v>194</v>
      </c>
      <c r="D17" s="279" t="s">
        <v>266</v>
      </c>
      <c r="E17" s="117"/>
      <c r="F17" s="117"/>
      <c r="G17" s="108"/>
      <c r="H17" s="108"/>
      <c r="I17" s="222"/>
      <c r="J17" s="222"/>
      <c r="K17" s="222"/>
      <c r="L17" s="222" t="s">
        <v>252</v>
      </c>
      <c r="M17" s="222" t="s">
        <v>252</v>
      </c>
      <c r="N17" s="222" t="s">
        <v>252</v>
      </c>
      <c r="O17" s="222" t="s">
        <v>252</v>
      </c>
      <c r="P17" s="222" t="s">
        <v>252</v>
      </c>
      <c r="Q17" s="325"/>
      <c r="R17" s="121">
        <v>4168.1139284473775</v>
      </c>
      <c r="S17" s="231"/>
      <c r="T17" s="108"/>
      <c r="U17" s="266">
        <v>300000</v>
      </c>
      <c r="V17" s="117"/>
      <c r="W17" s="231"/>
      <c r="X17" s="117"/>
      <c r="Y17" s="232"/>
      <c r="Z17" s="108"/>
      <c r="AA17" s="108"/>
    </row>
    <row r="18" spans="1:27" s="102" customFormat="1" ht="38.25" customHeight="1">
      <c r="A18" s="371"/>
      <c r="B18" s="372"/>
      <c r="C18" s="279" t="s">
        <v>195</v>
      </c>
      <c r="D18" s="279" t="s">
        <v>266</v>
      </c>
      <c r="E18" s="117"/>
      <c r="F18" s="117"/>
      <c r="G18" s="108"/>
      <c r="H18" s="108"/>
      <c r="I18" s="222"/>
      <c r="J18" s="222" t="s">
        <v>252</v>
      </c>
      <c r="K18" s="222" t="s">
        <v>252</v>
      </c>
      <c r="L18" s="222" t="s">
        <v>252</v>
      </c>
      <c r="M18" s="222" t="s">
        <v>252</v>
      </c>
      <c r="N18" s="222" t="s">
        <v>252</v>
      </c>
      <c r="O18" s="222"/>
      <c r="P18" s="222"/>
      <c r="Q18" s="325"/>
      <c r="R18" s="121">
        <v>10767.62764848906</v>
      </c>
      <c r="S18" s="231"/>
      <c r="T18" s="108"/>
      <c r="U18" s="266">
        <v>50000</v>
      </c>
      <c r="V18" s="117"/>
      <c r="W18" s="231"/>
      <c r="X18" s="117"/>
      <c r="Y18" s="232"/>
      <c r="Z18" s="108"/>
      <c r="AA18" s="108"/>
    </row>
    <row r="19" spans="1:27" s="102" customFormat="1" ht="38.25" customHeight="1">
      <c r="A19" s="274"/>
      <c r="B19" s="373" t="s">
        <v>191</v>
      </c>
      <c r="C19" s="271" t="s">
        <v>257</v>
      </c>
      <c r="D19" s="271" t="s">
        <v>267</v>
      </c>
      <c r="E19" s="117"/>
      <c r="F19" s="117"/>
      <c r="G19" s="108"/>
      <c r="H19" s="108"/>
      <c r="I19" s="222" t="s">
        <v>252</v>
      </c>
      <c r="J19" s="222" t="s">
        <v>252</v>
      </c>
      <c r="K19" s="222" t="s">
        <v>252</v>
      </c>
      <c r="L19" s="222" t="s">
        <v>252</v>
      </c>
      <c r="M19" s="222" t="s">
        <v>252</v>
      </c>
      <c r="N19" s="222"/>
      <c r="O19" s="222"/>
      <c r="P19" s="222"/>
      <c r="Q19" s="325"/>
      <c r="R19" s="337">
        <v>4515.4567558179924</v>
      </c>
      <c r="S19" s="231"/>
      <c r="T19" s="108"/>
      <c r="U19" s="266">
        <v>300000</v>
      </c>
      <c r="V19" s="117"/>
      <c r="W19" s="231"/>
      <c r="X19" s="117"/>
      <c r="Y19" s="232"/>
      <c r="Z19" s="108"/>
      <c r="AA19" s="304"/>
    </row>
    <row r="20" spans="1:27" s="102" customFormat="1" ht="38.25" customHeight="1">
      <c r="A20" s="274"/>
      <c r="B20" s="373"/>
      <c r="C20" s="271" t="s">
        <v>258</v>
      </c>
      <c r="D20" s="271" t="s">
        <v>267</v>
      </c>
      <c r="E20" s="117"/>
      <c r="F20" s="117"/>
      <c r="G20" s="108"/>
      <c r="H20" s="108"/>
      <c r="I20" s="222"/>
      <c r="J20" s="222" t="s">
        <v>252</v>
      </c>
      <c r="K20" s="222" t="s">
        <v>252</v>
      </c>
      <c r="L20" s="222" t="s">
        <v>252</v>
      </c>
      <c r="M20" s="222" t="s">
        <v>252</v>
      </c>
      <c r="N20" s="222" t="s">
        <v>252</v>
      </c>
      <c r="O20" s="222"/>
      <c r="P20" s="222"/>
      <c r="Q20" s="325"/>
      <c r="R20" s="337">
        <v>6946.8565474122961</v>
      </c>
      <c r="S20" s="231"/>
      <c r="T20" s="108"/>
      <c r="U20" s="266">
        <v>500000</v>
      </c>
      <c r="V20" s="117"/>
      <c r="W20" s="231"/>
      <c r="X20" s="117"/>
      <c r="Y20" s="232"/>
      <c r="Z20" s="108"/>
      <c r="AA20" s="304"/>
    </row>
    <row r="21" spans="1:27" s="102" customFormat="1" ht="38.25" customHeight="1">
      <c r="A21" s="274"/>
      <c r="B21" s="374"/>
      <c r="C21" s="280" t="s">
        <v>259</v>
      </c>
      <c r="D21" s="271" t="s">
        <v>267</v>
      </c>
      <c r="E21" s="117"/>
      <c r="F21" s="117"/>
      <c r="G21" s="108"/>
      <c r="H21" s="108"/>
      <c r="I21" s="222"/>
      <c r="J21" s="222"/>
      <c r="K21" s="222"/>
      <c r="L21" s="222"/>
      <c r="M21" s="222"/>
      <c r="N21" s="222"/>
      <c r="O21" s="222"/>
      <c r="P21" s="222" t="s">
        <v>252</v>
      </c>
      <c r="Q21" s="325"/>
      <c r="R21" s="337">
        <v>2084.0569642236887</v>
      </c>
      <c r="S21" s="231"/>
      <c r="T21" s="108"/>
      <c r="U21" s="296"/>
      <c r="V21" s="117"/>
      <c r="W21" s="231"/>
      <c r="X21" s="117"/>
      <c r="Y21" s="232"/>
      <c r="Z21" s="108"/>
      <c r="AA21" s="304"/>
    </row>
    <row r="22" spans="1:27" s="2" customFormat="1" ht="62.25" customHeight="1">
      <c r="A22" s="275" t="s">
        <v>196</v>
      </c>
      <c r="B22" s="375" t="s">
        <v>197</v>
      </c>
      <c r="C22" s="271" t="s">
        <v>198</v>
      </c>
      <c r="D22" s="27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326"/>
      <c r="R22" s="322"/>
      <c r="S22" s="118"/>
      <c r="T22" s="118"/>
      <c r="U22" s="297"/>
      <c r="V22" s="108"/>
      <c r="W22" s="108"/>
      <c r="X22" s="108"/>
      <c r="Y22" s="118"/>
      <c r="Z22" s="118"/>
      <c r="AA22" s="305"/>
    </row>
    <row r="23" spans="1:27" s="2" customFormat="1" ht="51">
      <c r="A23" s="275"/>
      <c r="B23" s="376"/>
      <c r="C23" s="264" t="s">
        <v>199</v>
      </c>
      <c r="D23" s="264" t="s">
        <v>265</v>
      </c>
      <c r="E23" s="121"/>
      <c r="F23" s="121"/>
      <c r="G23" s="121" t="s">
        <v>252</v>
      </c>
      <c r="H23" s="121"/>
      <c r="I23" s="121"/>
      <c r="J23" s="121"/>
      <c r="K23" s="121"/>
      <c r="L23" s="121"/>
      <c r="M23" s="121"/>
      <c r="N23" s="121"/>
      <c r="O23" s="121"/>
      <c r="P23" s="121"/>
      <c r="Q23" s="326"/>
      <c r="R23" s="337">
        <v>3000</v>
      </c>
      <c r="S23" s="118"/>
      <c r="T23" s="118"/>
      <c r="U23" s="297"/>
      <c r="V23" s="108"/>
      <c r="W23" s="108"/>
      <c r="X23" s="108"/>
      <c r="Y23" s="118"/>
      <c r="Z23" s="118"/>
      <c r="AA23" s="305"/>
    </row>
    <row r="24" spans="1:27" s="2" customFormat="1" ht="18" customHeight="1">
      <c r="A24" s="243"/>
      <c r="B24" s="376"/>
      <c r="C24" s="271" t="s">
        <v>200</v>
      </c>
      <c r="D24" s="271" t="s">
        <v>264</v>
      </c>
      <c r="E24" s="121"/>
      <c r="F24" s="121"/>
      <c r="G24" s="121"/>
      <c r="H24" s="121"/>
      <c r="I24" s="121"/>
      <c r="J24" s="121"/>
      <c r="K24" s="121" t="s">
        <v>252</v>
      </c>
      <c r="L24" s="121"/>
      <c r="M24" s="121"/>
      <c r="N24" s="121"/>
      <c r="O24" s="121"/>
      <c r="P24" s="121"/>
      <c r="Q24" s="327"/>
      <c r="R24" s="337">
        <v>5904.8280653004522</v>
      </c>
      <c r="S24" s="119"/>
      <c r="T24" s="119"/>
      <c r="U24" s="266">
        <v>250000</v>
      </c>
      <c r="V24" s="119"/>
      <c r="W24" s="119"/>
      <c r="X24" s="119"/>
      <c r="Y24" s="119"/>
      <c r="Z24" s="119"/>
      <c r="AA24" s="305"/>
    </row>
    <row r="25" spans="1:27" s="2" customFormat="1" ht="21" customHeight="1">
      <c r="A25" s="243"/>
      <c r="B25" s="376"/>
      <c r="C25" s="271" t="s">
        <v>201</v>
      </c>
      <c r="D25" s="271" t="s">
        <v>264</v>
      </c>
      <c r="E25" s="121"/>
      <c r="F25" s="121"/>
      <c r="G25" s="121"/>
      <c r="H25" s="121"/>
      <c r="I25" s="121"/>
      <c r="J25" s="121" t="s">
        <v>252</v>
      </c>
      <c r="K25" s="121"/>
      <c r="L25" s="121"/>
      <c r="M25" s="121"/>
      <c r="N25" s="121"/>
      <c r="O25" s="121"/>
      <c r="P25" s="121"/>
      <c r="Q25" s="326"/>
      <c r="R25" s="337">
        <v>8579.3678360541853</v>
      </c>
      <c r="S25" s="119"/>
      <c r="T25" s="119"/>
      <c r="U25" s="266">
        <v>900000</v>
      </c>
      <c r="V25" s="119"/>
      <c r="W25" s="152"/>
      <c r="X25" s="119"/>
      <c r="Y25" s="119"/>
      <c r="Z25" s="127"/>
      <c r="AA25" s="305"/>
    </row>
    <row r="26" spans="1:27" s="2" customFormat="1" ht="22.5" customHeight="1">
      <c r="A26" s="243"/>
      <c r="B26" s="376"/>
      <c r="C26" s="271" t="s">
        <v>202</v>
      </c>
      <c r="D26" s="271" t="s">
        <v>264</v>
      </c>
      <c r="E26" s="121"/>
      <c r="F26" s="121"/>
      <c r="G26" s="121" t="s">
        <v>252</v>
      </c>
      <c r="H26" s="121"/>
      <c r="I26" s="121"/>
      <c r="J26" s="121"/>
      <c r="K26" s="121"/>
      <c r="L26" s="121"/>
      <c r="M26" s="121"/>
      <c r="N26" s="121"/>
      <c r="O26" s="121"/>
      <c r="P26" s="121"/>
      <c r="Q26" s="326"/>
      <c r="R26" s="337">
        <v>6946.8565474122961</v>
      </c>
      <c r="S26" s="152"/>
      <c r="T26" s="119"/>
      <c r="U26" s="266">
        <v>300000</v>
      </c>
      <c r="V26" s="119"/>
      <c r="W26" s="224"/>
      <c r="X26" s="119"/>
      <c r="Y26" s="119"/>
      <c r="Z26" s="127"/>
      <c r="AA26" s="305"/>
    </row>
    <row r="27" spans="1:27" s="2" customFormat="1" ht="29.25" customHeight="1">
      <c r="A27" s="243"/>
      <c r="B27" s="376"/>
      <c r="C27" s="271" t="s">
        <v>206</v>
      </c>
      <c r="D27" s="27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326"/>
      <c r="R27" s="338"/>
      <c r="S27" s="118"/>
      <c r="T27" s="236"/>
      <c r="U27" s="299"/>
      <c r="V27" s="118"/>
      <c r="W27" s="237"/>
      <c r="X27" s="238"/>
      <c r="Y27" s="237"/>
      <c r="Z27" s="127"/>
      <c r="AA27" s="305"/>
    </row>
    <row r="28" spans="1:27" s="2" customFormat="1" ht="24" customHeight="1">
      <c r="A28" s="243"/>
      <c r="B28" s="376"/>
      <c r="C28" s="275" t="s">
        <v>203</v>
      </c>
      <c r="D28" s="275" t="s">
        <v>268</v>
      </c>
      <c r="E28" s="121"/>
      <c r="F28" s="121"/>
      <c r="G28" s="121"/>
      <c r="H28" s="121"/>
      <c r="I28" s="121" t="s">
        <v>252</v>
      </c>
      <c r="J28" s="121" t="s">
        <v>252</v>
      </c>
      <c r="K28" s="121" t="s">
        <v>252</v>
      </c>
      <c r="L28" s="121" t="s">
        <v>252</v>
      </c>
      <c r="M28" s="121" t="s">
        <v>252</v>
      </c>
      <c r="N28" s="121" t="s">
        <v>252</v>
      </c>
      <c r="O28" s="121" t="s">
        <v>252</v>
      </c>
      <c r="P28" s="121" t="s">
        <v>252</v>
      </c>
      <c r="Q28" s="326"/>
      <c r="R28" s="337">
        <v>8336.227856894755</v>
      </c>
      <c r="S28" s="118"/>
      <c r="T28" s="236"/>
      <c r="U28" s="307">
        <v>400000</v>
      </c>
      <c r="V28" s="118"/>
      <c r="W28" s="118"/>
      <c r="X28" s="118"/>
      <c r="Y28" s="118"/>
      <c r="Z28" s="127"/>
      <c r="AA28" s="305"/>
    </row>
    <row r="29" spans="1:27" s="2" customFormat="1" ht="24" customHeight="1">
      <c r="A29" s="243"/>
      <c r="B29" s="376"/>
      <c r="C29" s="275" t="s">
        <v>204</v>
      </c>
      <c r="D29" s="275" t="s">
        <v>268</v>
      </c>
      <c r="E29" s="121"/>
      <c r="F29" s="121"/>
      <c r="G29" s="121"/>
      <c r="H29" s="121"/>
      <c r="I29" s="121"/>
      <c r="J29" s="121" t="s">
        <v>252</v>
      </c>
      <c r="K29" s="121" t="s">
        <v>252</v>
      </c>
      <c r="L29" s="121" t="s">
        <v>252</v>
      </c>
      <c r="M29" s="121" t="s">
        <v>252</v>
      </c>
      <c r="N29" s="121" t="s">
        <v>252</v>
      </c>
      <c r="O29" s="121" t="s">
        <v>252</v>
      </c>
      <c r="P29" s="121"/>
      <c r="Q29" s="327"/>
      <c r="R29" s="337">
        <v>6946.8565474122961</v>
      </c>
      <c r="S29" s="118"/>
      <c r="T29" s="236"/>
      <c r="U29" s="266">
        <v>350000</v>
      </c>
      <c r="V29" s="118"/>
      <c r="W29" s="118"/>
      <c r="X29" s="118"/>
      <c r="Y29" s="118"/>
      <c r="Z29" s="127"/>
      <c r="AA29" s="305"/>
    </row>
    <row r="30" spans="1:27" s="2" customFormat="1" ht="24.75" customHeight="1">
      <c r="A30" s="243"/>
      <c r="B30" s="377"/>
      <c r="C30" s="281" t="s">
        <v>205</v>
      </c>
      <c r="D30" s="275" t="s">
        <v>268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 t="s">
        <v>260</v>
      </c>
      <c r="Q30" s="327"/>
      <c r="R30" s="337">
        <v>694.68565474122965</v>
      </c>
      <c r="S30" s="118"/>
      <c r="T30" s="236"/>
      <c r="U30" s="299"/>
      <c r="V30" s="118"/>
      <c r="W30" s="118"/>
      <c r="X30" s="118"/>
      <c r="Y30" s="118"/>
      <c r="Z30" s="127"/>
      <c r="AA30" s="305"/>
    </row>
    <row r="31" spans="1:27" s="2" customFormat="1" ht="25.5" customHeight="1">
      <c r="A31" s="243"/>
      <c r="B31" s="370" t="s">
        <v>207</v>
      </c>
      <c r="C31" s="271" t="s">
        <v>209</v>
      </c>
      <c r="D31" s="27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326"/>
      <c r="R31" s="338"/>
      <c r="S31" s="118"/>
      <c r="T31" s="118"/>
      <c r="U31" s="299"/>
      <c r="V31" s="239"/>
      <c r="W31" s="237"/>
      <c r="X31" s="118"/>
      <c r="Y31" s="237"/>
      <c r="Z31" s="127"/>
      <c r="AA31" s="305"/>
    </row>
    <row r="32" spans="1:27" s="2" customFormat="1" ht="25.5">
      <c r="A32" s="276"/>
      <c r="B32" s="378"/>
      <c r="C32" s="271" t="s">
        <v>208</v>
      </c>
      <c r="D32" s="271" t="s">
        <v>264</v>
      </c>
      <c r="E32" s="121"/>
      <c r="F32" s="121"/>
      <c r="G32" s="121"/>
      <c r="H32" s="121"/>
      <c r="I32" s="121"/>
      <c r="J32" s="121" t="s">
        <v>252</v>
      </c>
      <c r="K32" s="121" t="s">
        <v>252</v>
      </c>
      <c r="L32" s="121" t="s">
        <v>252</v>
      </c>
      <c r="M32" s="121" t="s">
        <v>252</v>
      </c>
      <c r="N32" s="121" t="s">
        <v>252</v>
      </c>
      <c r="O32" s="121" t="s">
        <v>252</v>
      </c>
      <c r="P32" s="121" t="s">
        <v>252</v>
      </c>
      <c r="Q32" s="326"/>
      <c r="R32" s="337">
        <v>6946.8565474122961</v>
      </c>
      <c r="S32" s="118"/>
      <c r="T32" s="118"/>
      <c r="U32" s="266">
        <v>300000</v>
      </c>
      <c r="V32" s="118"/>
      <c r="W32" s="118"/>
      <c r="X32" s="118"/>
      <c r="Y32" s="118"/>
      <c r="Z32" s="127"/>
      <c r="AA32" s="305"/>
    </row>
    <row r="33" spans="1:27" s="2" customFormat="1" ht="43.5" customHeight="1">
      <c r="A33" s="276"/>
      <c r="B33" s="370" t="s">
        <v>210</v>
      </c>
      <c r="C33" s="271" t="s">
        <v>211</v>
      </c>
      <c r="D33" s="27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326"/>
      <c r="R33" s="338"/>
      <c r="S33" s="118"/>
      <c r="T33" s="118"/>
      <c r="U33" s="299"/>
      <c r="V33" s="118"/>
      <c r="W33" s="118"/>
      <c r="X33" s="118"/>
      <c r="Y33" s="118"/>
      <c r="Z33" s="127"/>
      <c r="AA33" s="305"/>
    </row>
    <row r="34" spans="1:27" s="2" customFormat="1">
      <c r="A34" s="276"/>
      <c r="B34" s="371"/>
      <c r="C34" s="313" t="s">
        <v>212</v>
      </c>
      <c r="D34" s="282" t="s">
        <v>264</v>
      </c>
      <c r="E34" s="121"/>
      <c r="F34" s="121"/>
      <c r="G34" s="121"/>
      <c r="H34" s="121"/>
      <c r="I34" s="121"/>
      <c r="J34" s="121" t="s">
        <v>252</v>
      </c>
      <c r="K34" s="121" t="s">
        <v>252</v>
      </c>
      <c r="L34" s="121" t="s">
        <v>252</v>
      </c>
      <c r="M34" s="121" t="s">
        <v>252</v>
      </c>
      <c r="N34" s="121" t="s">
        <v>252</v>
      </c>
      <c r="O34" s="121"/>
      <c r="P34" s="121"/>
      <c r="Q34" s="327"/>
      <c r="R34" s="337">
        <v>1389.3713094824593</v>
      </c>
      <c r="S34" s="118"/>
      <c r="T34" s="118"/>
      <c r="U34" s="299"/>
      <c r="V34" s="118"/>
      <c r="W34" s="118"/>
      <c r="X34" s="118"/>
      <c r="Y34" s="118"/>
      <c r="Z34" s="127"/>
      <c r="AA34" s="306"/>
    </row>
    <row r="35" spans="1:27" s="2" customFormat="1" ht="15.75" customHeight="1">
      <c r="A35" s="277"/>
      <c r="B35" s="378"/>
      <c r="C35" s="271" t="s">
        <v>213</v>
      </c>
      <c r="D35" s="283" t="s">
        <v>264</v>
      </c>
      <c r="E35" s="242"/>
      <c r="F35" s="242"/>
      <c r="G35" s="242"/>
      <c r="H35" s="242"/>
      <c r="I35" s="242"/>
      <c r="J35" s="242" t="s">
        <v>252</v>
      </c>
      <c r="K35" s="242" t="s">
        <v>252</v>
      </c>
      <c r="L35" s="242" t="s">
        <v>252</v>
      </c>
      <c r="M35" s="242" t="s">
        <v>252</v>
      </c>
      <c r="N35" s="242" t="s">
        <v>252</v>
      </c>
      <c r="O35" s="242"/>
      <c r="P35" s="242"/>
      <c r="Q35" s="328"/>
      <c r="R35" s="337">
        <v>3473.428273706148</v>
      </c>
      <c r="S35" s="119"/>
      <c r="T35" s="119"/>
      <c r="U35" s="298">
        <v>100000</v>
      </c>
      <c r="V35" s="119"/>
      <c r="W35" s="119"/>
      <c r="X35" s="119"/>
      <c r="Y35" s="119"/>
      <c r="Z35" s="119"/>
      <c r="AA35" s="306"/>
    </row>
    <row r="36" spans="1:27" s="2" customFormat="1" ht="54" customHeight="1">
      <c r="A36" s="243"/>
      <c r="B36" s="271" t="s">
        <v>214</v>
      </c>
      <c r="C36" s="271" t="s">
        <v>215</v>
      </c>
      <c r="D36" s="271"/>
      <c r="E36" s="121"/>
      <c r="F36" s="121"/>
      <c r="G36" s="121"/>
      <c r="H36" s="121"/>
      <c r="I36" s="121"/>
      <c r="J36" s="121"/>
      <c r="K36" s="121"/>
      <c r="L36" s="121"/>
      <c r="M36" s="121"/>
      <c r="N36" s="121" t="s">
        <v>252</v>
      </c>
      <c r="O36" s="121" t="s">
        <v>252</v>
      </c>
      <c r="P36" s="121" t="s">
        <v>252</v>
      </c>
      <c r="Q36" s="326"/>
      <c r="R36" s="337">
        <v>347.34282737061483</v>
      </c>
      <c r="S36" s="108"/>
      <c r="T36" s="108"/>
      <c r="U36" s="297"/>
      <c r="V36" s="108"/>
      <c r="W36" s="235"/>
      <c r="X36" s="108"/>
      <c r="Y36" s="235"/>
      <c r="Z36" s="117"/>
      <c r="AA36" s="305"/>
    </row>
    <row r="37" spans="1:27" s="2" customFormat="1" ht="26.25" customHeight="1">
      <c r="A37" s="243" t="s">
        <v>216</v>
      </c>
      <c r="B37" s="370" t="s">
        <v>217</v>
      </c>
      <c r="C37" s="271" t="s">
        <v>218</v>
      </c>
      <c r="D37" s="27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326"/>
      <c r="R37" s="322"/>
      <c r="S37" s="108"/>
      <c r="T37" s="108"/>
      <c r="U37" s="297"/>
      <c r="V37" s="108"/>
      <c r="W37" s="235"/>
      <c r="X37" s="108"/>
      <c r="Y37" s="235"/>
      <c r="Z37" s="117"/>
      <c r="AA37" s="305"/>
    </row>
    <row r="38" spans="1:27" s="2" customFormat="1">
      <c r="A38" s="243"/>
      <c r="B38" s="371"/>
      <c r="C38" s="284" t="s">
        <v>219</v>
      </c>
      <c r="D38" s="284" t="s">
        <v>264</v>
      </c>
      <c r="E38" s="121"/>
      <c r="F38" s="121"/>
      <c r="G38" s="121" t="s">
        <v>252</v>
      </c>
      <c r="H38" s="121"/>
      <c r="I38" s="121" t="s">
        <v>252</v>
      </c>
      <c r="J38" s="121"/>
      <c r="K38" s="121" t="s">
        <v>252</v>
      </c>
      <c r="L38" s="121"/>
      <c r="M38" s="121" t="s">
        <v>252</v>
      </c>
      <c r="N38" s="121"/>
      <c r="O38" s="121" t="s">
        <v>252</v>
      </c>
      <c r="P38" s="121"/>
      <c r="Q38" s="327"/>
      <c r="R38" s="337">
        <v>4168.1139284473775</v>
      </c>
      <c r="S38" s="108"/>
      <c r="T38" s="108"/>
      <c r="U38" s="308">
        <v>200000</v>
      </c>
      <c r="V38" s="108"/>
      <c r="W38" s="235"/>
      <c r="X38" s="108"/>
      <c r="Y38" s="235"/>
      <c r="Z38" s="117"/>
      <c r="AA38" s="305"/>
    </row>
    <row r="39" spans="1:27" s="2" customFormat="1" ht="25.5">
      <c r="A39" s="243"/>
      <c r="B39" s="371"/>
      <c r="C39" s="262" t="s">
        <v>220</v>
      </c>
      <c r="D39" s="262" t="s">
        <v>265</v>
      </c>
      <c r="E39" s="121" t="s">
        <v>252</v>
      </c>
      <c r="F39" s="121" t="s">
        <v>252</v>
      </c>
      <c r="G39" s="121" t="s">
        <v>252</v>
      </c>
      <c r="H39" s="121" t="s">
        <v>252</v>
      </c>
      <c r="I39" s="121" t="s">
        <v>252</v>
      </c>
      <c r="J39" s="121" t="s">
        <v>252</v>
      </c>
      <c r="K39" s="121" t="s">
        <v>252</v>
      </c>
      <c r="L39" s="121" t="s">
        <v>252</v>
      </c>
      <c r="M39" s="121" t="s">
        <v>252</v>
      </c>
      <c r="N39" s="121" t="s">
        <v>252</v>
      </c>
      <c r="O39" s="121" t="s">
        <v>252</v>
      </c>
      <c r="P39" s="121" t="s">
        <v>252</v>
      </c>
      <c r="Q39" s="327"/>
      <c r="R39" s="337">
        <v>30010.420284821121</v>
      </c>
      <c r="S39" s="108"/>
      <c r="T39" s="108"/>
      <c r="U39" s="309"/>
      <c r="V39" s="108"/>
      <c r="W39" s="235"/>
      <c r="X39" s="108"/>
      <c r="Y39" s="235"/>
      <c r="Z39" s="117"/>
      <c r="AA39" s="305"/>
    </row>
    <row r="40" spans="1:27" s="2" customFormat="1">
      <c r="A40" s="243"/>
      <c r="B40" s="371"/>
      <c r="C40" s="262" t="s">
        <v>221</v>
      </c>
      <c r="D40" s="262" t="s">
        <v>265</v>
      </c>
      <c r="E40" s="121" t="s">
        <v>252</v>
      </c>
      <c r="F40" s="121" t="s">
        <v>252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327"/>
      <c r="R40" s="337">
        <v>1215.6998957971518</v>
      </c>
      <c r="S40" s="108"/>
      <c r="T40" s="108"/>
      <c r="U40" s="297"/>
      <c r="V40" s="108"/>
      <c r="W40" s="235"/>
      <c r="X40" s="108"/>
      <c r="Y40" s="235"/>
      <c r="Z40" s="117"/>
      <c r="AA40" s="305"/>
    </row>
    <row r="41" spans="1:27" s="2" customFormat="1" ht="61.5" customHeight="1">
      <c r="A41" s="243"/>
      <c r="B41" s="371"/>
      <c r="C41" s="284" t="s">
        <v>222</v>
      </c>
      <c r="D41" s="284" t="s">
        <v>265</v>
      </c>
      <c r="E41" s="244"/>
      <c r="F41" s="244"/>
      <c r="G41" s="121"/>
      <c r="H41" s="121" t="s">
        <v>252</v>
      </c>
      <c r="I41" s="121" t="s">
        <v>252</v>
      </c>
      <c r="J41" s="121" t="s">
        <v>252</v>
      </c>
      <c r="K41" s="121" t="s">
        <v>252</v>
      </c>
      <c r="L41" s="121" t="s">
        <v>252</v>
      </c>
      <c r="M41" s="121" t="s">
        <v>252</v>
      </c>
      <c r="N41" s="121" t="s">
        <v>252</v>
      </c>
      <c r="O41" s="121" t="s">
        <v>252</v>
      </c>
      <c r="P41" s="121" t="s">
        <v>252</v>
      </c>
      <c r="Q41" s="329"/>
      <c r="R41" s="337">
        <v>57000</v>
      </c>
      <c r="S41" s="119"/>
      <c r="T41" s="119"/>
      <c r="U41" s="298"/>
      <c r="V41" s="119"/>
      <c r="W41" s="119"/>
      <c r="X41" s="119"/>
      <c r="Y41" s="119"/>
      <c r="Z41" s="119"/>
      <c r="AA41" s="305"/>
    </row>
    <row r="42" spans="1:27" s="2" customFormat="1">
      <c r="A42" s="276"/>
      <c r="B42" s="371"/>
      <c r="C42" s="262" t="s">
        <v>223</v>
      </c>
      <c r="D42" s="262" t="s">
        <v>264</v>
      </c>
      <c r="E42" s="244"/>
      <c r="F42" s="244"/>
      <c r="G42" s="121" t="s">
        <v>252</v>
      </c>
      <c r="H42" s="121" t="s">
        <v>252</v>
      </c>
      <c r="I42" s="121" t="s">
        <v>252</v>
      </c>
      <c r="J42" s="121" t="s">
        <v>252</v>
      </c>
      <c r="K42" s="121" t="s">
        <v>252</v>
      </c>
      <c r="L42" s="121" t="s">
        <v>252</v>
      </c>
      <c r="M42" s="121" t="s">
        <v>252</v>
      </c>
      <c r="N42" s="121" t="s">
        <v>252</v>
      </c>
      <c r="O42" s="121" t="s">
        <v>252</v>
      </c>
      <c r="P42" s="121" t="s">
        <v>252</v>
      </c>
      <c r="Q42" s="329"/>
      <c r="R42" s="337">
        <v>6946.8565474122961</v>
      </c>
      <c r="S42" s="119"/>
      <c r="T42" s="119"/>
      <c r="U42" s="298">
        <v>300000</v>
      </c>
      <c r="V42" s="119"/>
      <c r="W42" s="119"/>
      <c r="X42" s="119"/>
      <c r="Y42" s="119"/>
      <c r="Z42" s="119"/>
      <c r="AA42" s="305"/>
    </row>
    <row r="43" spans="1:27" s="2" customFormat="1" ht="67.5" customHeight="1">
      <c r="A43" s="276"/>
      <c r="B43" s="371"/>
      <c r="C43" s="285" t="s">
        <v>270</v>
      </c>
      <c r="D43" s="285" t="s">
        <v>264</v>
      </c>
      <c r="E43" s="244"/>
      <c r="F43" s="244" t="s">
        <v>252</v>
      </c>
      <c r="G43" s="244" t="s">
        <v>252</v>
      </c>
      <c r="H43" s="244" t="s">
        <v>252</v>
      </c>
      <c r="I43" s="244"/>
      <c r="J43" s="121"/>
      <c r="K43" s="121"/>
      <c r="L43" s="121"/>
      <c r="M43" s="121"/>
      <c r="N43" s="121"/>
      <c r="O43" s="121"/>
      <c r="P43" s="121"/>
      <c r="Q43" s="330"/>
      <c r="R43" s="337">
        <v>6004.2514762070168</v>
      </c>
      <c r="S43" s="119"/>
      <c r="T43" s="119"/>
      <c r="U43" s="298"/>
      <c r="V43" s="119"/>
      <c r="W43" s="119"/>
      <c r="X43" s="119"/>
      <c r="Y43" s="119"/>
      <c r="Z43" s="119"/>
      <c r="AA43" s="305"/>
    </row>
    <row r="44" spans="1:27" s="2" customFormat="1" ht="26.25">
      <c r="A44" s="276"/>
      <c r="B44" s="378"/>
      <c r="C44" s="287" t="s">
        <v>224</v>
      </c>
      <c r="D44" s="287" t="s">
        <v>264</v>
      </c>
      <c r="E44" s="121"/>
      <c r="F44" s="121"/>
      <c r="G44" s="121"/>
      <c r="H44" s="121"/>
      <c r="I44" s="121" t="s">
        <v>252</v>
      </c>
      <c r="J44" s="121" t="s">
        <v>252</v>
      </c>
      <c r="K44" s="121" t="s">
        <v>252</v>
      </c>
      <c r="L44" s="121" t="s">
        <v>252</v>
      </c>
      <c r="M44" s="121"/>
      <c r="N44" s="121"/>
      <c r="O44" s="121"/>
      <c r="P44" s="121"/>
      <c r="Q44" s="327"/>
      <c r="R44" s="337">
        <v>5557.4852379298372</v>
      </c>
      <c r="S44" s="119"/>
      <c r="T44" s="119"/>
      <c r="U44" s="309">
        <v>200000</v>
      </c>
      <c r="V44" s="119"/>
      <c r="W44" s="152"/>
      <c r="X44" s="164"/>
      <c r="Y44" s="119"/>
      <c r="Z44" s="119"/>
      <c r="AA44" s="305"/>
    </row>
    <row r="45" spans="1:27" s="2" customFormat="1" ht="15" customHeight="1">
      <c r="A45" s="276"/>
      <c r="B45" s="370" t="s">
        <v>225</v>
      </c>
      <c r="C45" s="271" t="s">
        <v>226</v>
      </c>
      <c r="D45" s="27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329"/>
      <c r="R45" s="339"/>
      <c r="S45" s="173"/>
      <c r="T45" s="119"/>
      <c r="U45" s="298"/>
      <c r="V45" s="119"/>
      <c r="W45" s="152"/>
      <c r="X45" s="119"/>
      <c r="Y45" s="119"/>
      <c r="Z45" s="119"/>
      <c r="AA45" s="305"/>
    </row>
    <row r="46" spans="1:27" s="2" customFormat="1" ht="54.75" customHeight="1">
      <c r="A46" s="276"/>
      <c r="B46" s="378"/>
      <c r="C46" s="288" t="s">
        <v>227</v>
      </c>
      <c r="D46" s="288" t="s">
        <v>173</v>
      </c>
      <c r="E46" s="121"/>
      <c r="F46" s="244"/>
      <c r="G46" s="244"/>
      <c r="H46" s="121"/>
      <c r="I46" s="121"/>
      <c r="J46" s="121"/>
      <c r="K46" s="121"/>
      <c r="L46" s="121"/>
      <c r="M46" s="121"/>
      <c r="N46" s="121" t="s">
        <v>252</v>
      </c>
      <c r="O46" s="121"/>
      <c r="P46" s="121"/>
      <c r="Q46" s="331"/>
      <c r="R46" s="337">
        <v>3473.428273706148</v>
      </c>
      <c r="S46" s="119"/>
      <c r="T46" s="119"/>
      <c r="U46" s="266">
        <v>100000</v>
      </c>
      <c r="V46" s="119"/>
      <c r="W46" s="119"/>
      <c r="X46" s="119"/>
      <c r="Y46" s="119"/>
      <c r="Z46" s="119"/>
      <c r="AA46" s="305"/>
    </row>
    <row r="47" spans="1:27" s="2" customFormat="1" ht="42.75" customHeight="1">
      <c r="A47" s="380" t="s">
        <v>228</v>
      </c>
      <c r="B47" s="370" t="s">
        <v>229</v>
      </c>
      <c r="C47" s="271" t="s">
        <v>230</v>
      </c>
      <c r="D47" s="27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330"/>
      <c r="R47" s="338"/>
      <c r="S47" s="119"/>
      <c r="T47" s="119"/>
      <c r="U47" s="298"/>
      <c r="V47" s="119"/>
      <c r="W47" s="152"/>
      <c r="X47" s="119"/>
      <c r="Y47" s="119"/>
      <c r="Z47" s="119"/>
      <c r="AA47" s="305"/>
    </row>
    <row r="48" spans="1:27" s="2" customFormat="1" ht="30" customHeight="1">
      <c r="A48" s="381"/>
      <c r="B48" s="371"/>
      <c r="C48" s="289" t="s">
        <v>231</v>
      </c>
      <c r="D48" s="289" t="s">
        <v>267</v>
      </c>
      <c r="E48" s="243"/>
      <c r="F48" s="243"/>
      <c r="G48" s="243"/>
      <c r="H48" s="243"/>
      <c r="I48" s="243" t="s">
        <v>252</v>
      </c>
      <c r="J48" s="243" t="s">
        <v>252</v>
      </c>
      <c r="K48" s="243" t="s">
        <v>252</v>
      </c>
      <c r="L48" s="243" t="s">
        <v>252</v>
      </c>
      <c r="M48" s="243" t="s">
        <v>252</v>
      </c>
      <c r="N48" s="243"/>
      <c r="O48" s="243"/>
      <c r="P48" s="243"/>
      <c r="Q48" s="332"/>
      <c r="R48" s="337">
        <v>6946.8565474122961</v>
      </c>
      <c r="S48" s="119"/>
      <c r="T48" s="119"/>
      <c r="U48" s="310">
        <v>500000</v>
      </c>
      <c r="V48" s="119"/>
      <c r="W48" s="119"/>
      <c r="X48" s="119"/>
      <c r="Y48" s="119"/>
      <c r="Z48" s="119"/>
      <c r="AA48" s="305"/>
    </row>
    <row r="49" spans="1:27" s="2" customFormat="1" ht="27.75" customHeight="1">
      <c r="A49" s="381"/>
      <c r="B49" s="371"/>
      <c r="C49" s="290" t="s">
        <v>232</v>
      </c>
      <c r="D49" s="289" t="s">
        <v>267</v>
      </c>
      <c r="E49" s="243"/>
      <c r="F49" s="243"/>
      <c r="G49" s="243"/>
      <c r="H49" s="121"/>
      <c r="I49" s="243"/>
      <c r="J49" s="243" t="s">
        <v>252</v>
      </c>
      <c r="K49" s="243" t="s">
        <v>252</v>
      </c>
      <c r="L49" s="243" t="s">
        <v>252</v>
      </c>
      <c r="M49" s="243" t="s">
        <v>252</v>
      </c>
      <c r="N49" s="243"/>
      <c r="O49" s="243"/>
      <c r="P49" s="243"/>
      <c r="Q49" s="333"/>
      <c r="R49" s="337">
        <v>6946.8565474122961</v>
      </c>
      <c r="S49" s="119"/>
      <c r="T49" s="119"/>
      <c r="U49" s="310">
        <v>600000</v>
      </c>
      <c r="V49" s="119"/>
      <c r="W49" s="152"/>
      <c r="X49" s="119"/>
      <c r="Y49" s="152"/>
      <c r="Z49" s="119"/>
      <c r="AA49" s="305"/>
    </row>
    <row r="50" spans="1:27" s="2" customFormat="1" ht="17.25" customHeight="1">
      <c r="A50" s="381"/>
      <c r="B50" s="371"/>
      <c r="C50" s="290" t="s">
        <v>233</v>
      </c>
      <c r="D50" s="289" t="s">
        <v>264</v>
      </c>
      <c r="E50" s="121"/>
      <c r="F50" s="121"/>
      <c r="G50" s="244"/>
      <c r="H50" s="247"/>
      <c r="I50" s="121"/>
      <c r="J50" s="121" t="s">
        <v>252</v>
      </c>
      <c r="K50" s="121" t="s">
        <v>252</v>
      </c>
      <c r="L50" s="121" t="s">
        <v>252</v>
      </c>
      <c r="M50" s="121" t="s">
        <v>252</v>
      </c>
      <c r="N50" s="121" t="s">
        <v>252</v>
      </c>
      <c r="O50" s="121" t="s">
        <v>252</v>
      </c>
      <c r="P50" s="121" t="s">
        <v>252</v>
      </c>
      <c r="Q50" s="330"/>
      <c r="R50" s="337">
        <v>3473.428273706148</v>
      </c>
      <c r="S50" s="119"/>
      <c r="T50" s="119"/>
      <c r="U50" s="310">
        <v>200000</v>
      </c>
      <c r="V50" s="119"/>
      <c r="W50" s="152"/>
      <c r="X50" s="119"/>
      <c r="Y50" s="152"/>
      <c r="Z50" s="119"/>
      <c r="AA50" s="305"/>
    </row>
    <row r="51" spans="1:27" s="2" customFormat="1">
      <c r="A51" s="381"/>
      <c r="B51" s="378"/>
      <c r="C51" s="290" t="s">
        <v>233</v>
      </c>
      <c r="D51" s="290" t="s">
        <v>265</v>
      </c>
      <c r="E51" s="119"/>
      <c r="F51" s="119"/>
      <c r="G51" s="119"/>
      <c r="H51" s="119"/>
      <c r="I51" s="121"/>
      <c r="J51" s="121" t="s">
        <v>252</v>
      </c>
      <c r="K51" s="121" t="s">
        <v>252</v>
      </c>
      <c r="L51" s="121" t="s">
        <v>252</v>
      </c>
      <c r="M51" s="121" t="s">
        <v>252</v>
      </c>
      <c r="N51" s="121" t="s">
        <v>252</v>
      </c>
      <c r="O51" s="121" t="s">
        <v>252</v>
      </c>
      <c r="P51" s="121" t="s">
        <v>252</v>
      </c>
      <c r="Q51" s="330"/>
      <c r="R51" s="337">
        <v>2084.0569642236887</v>
      </c>
      <c r="S51" s="119"/>
      <c r="T51" s="119"/>
      <c r="U51" s="298"/>
      <c r="V51" s="119"/>
      <c r="W51" s="119"/>
      <c r="X51" s="119"/>
      <c r="Y51" s="119"/>
      <c r="Z51" s="119"/>
      <c r="AA51" s="305"/>
    </row>
    <row r="52" spans="1:27" s="2" customFormat="1" ht="15" customHeight="1">
      <c r="A52" s="381"/>
      <c r="B52" s="370" t="s">
        <v>234</v>
      </c>
      <c r="C52" s="271" t="s">
        <v>235</v>
      </c>
      <c r="D52" s="271"/>
      <c r="E52" s="119"/>
      <c r="F52" s="119"/>
      <c r="G52" s="119"/>
      <c r="H52" s="119"/>
      <c r="I52" s="121"/>
      <c r="J52" s="121"/>
      <c r="K52" s="121"/>
      <c r="L52" s="121"/>
      <c r="M52" s="121"/>
      <c r="N52" s="121"/>
      <c r="O52" s="121"/>
      <c r="P52" s="121"/>
      <c r="Q52" s="330"/>
      <c r="R52" s="322"/>
      <c r="S52" s="119"/>
      <c r="T52" s="119"/>
      <c r="U52" s="298"/>
      <c r="V52" s="119"/>
      <c r="W52" s="152"/>
      <c r="X52" s="119"/>
      <c r="Y52" s="152"/>
      <c r="Z52" s="119"/>
      <c r="AA52" s="305"/>
    </row>
    <row r="53" spans="1:27" s="2" customFormat="1" ht="28.5" customHeight="1">
      <c r="A53" s="381"/>
      <c r="B53" s="371"/>
      <c r="C53" s="290" t="s">
        <v>236</v>
      </c>
      <c r="D53" s="290" t="s">
        <v>269</v>
      </c>
      <c r="E53" s="123"/>
      <c r="F53" s="123"/>
      <c r="G53" s="123"/>
      <c r="H53" s="123"/>
      <c r="I53" s="245"/>
      <c r="J53" s="245"/>
      <c r="K53" s="245"/>
      <c r="L53" s="245" t="s">
        <v>252</v>
      </c>
      <c r="M53" s="245" t="s">
        <v>252</v>
      </c>
      <c r="N53" s="245" t="s">
        <v>252</v>
      </c>
      <c r="O53" s="245" t="s">
        <v>252</v>
      </c>
      <c r="P53" s="245" t="s">
        <v>252</v>
      </c>
      <c r="Q53" s="334"/>
      <c r="R53" s="337">
        <v>20840.569642236889</v>
      </c>
      <c r="S53" s="123"/>
      <c r="T53" s="123"/>
      <c r="U53" s="311">
        <v>1000000</v>
      </c>
      <c r="V53" s="123"/>
      <c r="W53" s="123"/>
      <c r="X53" s="123"/>
      <c r="Y53" s="123"/>
      <c r="Z53" s="119"/>
      <c r="AA53" s="305"/>
    </row>
    <row r="54" spans="1:27" s="2" customFormat="1" ht="21" customHeight="1">
      <c r="A54" s="381"/>
      <c r="B54" s="371"/>
      <c r="C54" s="290" t="s">
        <v>237</v>
      </c>
      <c r="D54" s="290" t="s">
        <v>269</v>
      </c>
      <c r="E54" s="123"/>
      <c r="F54" s="123"/>
      <c r="G54" s="123"/>
      <c r="H54" s="123"/>
      <c r="I54" s="245"/>
      <c r="J54" s="245"/>
      <c r="K54" s="245"/>
      <c r="L54" s="245" t="s">
        <v>252</v>
      </c>
      <c r="M54" s="245" t="s">
        <v>252</v>
      </c>
      <c r="N54" s="245" t="s">
        <v>252</v>
      </c>
      <c r="O54" s="245" t="s">
        <v>252</v>
      </c>
      <c r="P54" s="245" t="s">
        <v>252</v>
      </c>
      <c r="Q54" s="334"/>
      <c r="R54" s="337">
        <v>694.68565474122965</v>
      </c>
      <c r="S54" s="123"/>
      <c r="T54" s="123"/>
      <c r="U54" s="311">
        <v>33000</v>
      </c>
      <c r="V54" s="123"/>
      <c r="W54" s="123"/>
      <c r="X54" s="123"/>
      <c r="Y54" s="123"/>
      <c r="Z54" s="123"/>
      <c r="AA54" s="305"/>
    </row>
    <row r="55" spans="1:27" s="2" customFormat="1" ht="21" customHeight="1">
      <c r="A55" s="381"/>
      <c r="B55" s="371"/>
      <c r="C55" s="291" t="s">
        <v>238</v>
      </c>
      <c r="D55" s="290" t="s">
        <v>269</v>
      </c>
      <c r="E55" s="123"/>
      <c r="F55" s="123"/>
      <c r="G55" s="123"/>
      <c r="H55" s="123"/>
      <c r="I55" s="245"/>
      <c r="J55" s="245"/>
      <c r="K55" s="245"/>
      <c r="L55" s="245"/>
      <c r="M55" s="245" t="s">
        <v>252</v>
      </c>
      <c r="N55" s="245" t="s">
        <v>252</v>
      </c>
      <c r="O55" s="245" t="s">
        <v>252</v>
      </c>
      <c r="P55" s="245" t="s">
        <v>252</v>
      </c>
      <c r="Q55" s="334"/>
      <c r="R55" s="337">
        <v>4168.1139284473775</v>
      </c>
      <c r="S55" s="124"/>
      <c r="T55" s="124"/>
      <c r="U55" s="311">
        <v>100000</v>
      </c>
      <c r="V55" s="124"/>
      <c r="W55" s="124"/>
      <c r="X55" s="124"/>
      <c r="Y55" s="124"/>
      <c r="Z55" s="124"/>
      <c r="AA55" s="305"/>
    </row>
    <row r="56" spans="1:27" ht="21.75" customHeight="1">
      <c r="A56" s="381"/>
      <c r="B56" s="378"/>
      <c r="C56" s="290" t="s">
        <v>239</v>
      </c>
      <c r="D56" s="290" t="s">
        <v>269</v>
      </c>
      <c r="E56" s="230"/>
      <c r="F56" s="230"/>
      <c r="G56" s="230"/>
      <c r="H56" s="230"/>
      <c r="I56" s="246"/>
      <c r="J56" s="246"/>
      <c r="K56" s="246"/>
      <c r="L56" s="246"/>
      <c r="M56" s="246"/>
      <c r="N56" s="246" t="s">
        <v>252</v>
      </c>
      <c r="O56" s="246" t="s">
        <v>252</v>
      </c>
      <c r="P56" s="246" t="s">
        <v>252</v>
      </c>
      <c r="Q56" s="335"/>
      <c r="R56" s="337">
        <v>2778.7426189649186</v>
      </c>
      <c r="S56" s="124"/>
      <c r="T56" s="124"/>
      <c r="U56" s="300"/>
      <c r="V56" s="124"/>
      <c r="W56" s="124"/>
      <c r="X56" s="124"/>
      <c r="Y56" s="124"/>
      <c r="Z56" s="124"/>
      <c r="AA56" s="120"/>
    </row>
    <row r="57" spans="1:27" ht="21.75" customHeight="1">
      <c r="A57" s="381"/>
      <c r="B57" s="278"/>
      <c r="C57" s="292"/>
      <c r="D57" s="303"/>
      <c r="E57" s="248"/>
      <c r="F57" s="248"/>
      <c r="G57" s="248"/>
      <c r="H57" s="248"/>
      <c r="I57" s="249"/>
      <c r="J57" s="249"/>
      <c r="K57" s="249"/>
      <c r="L57" s="249"/>
      <c r="M57" s="249"/>
      <c r="N57" s="249"/>
      <c r="O57" s="249"/>
      <c r="P57" s="249"/>
      <c r="Q57" s="250"/>
      <c r="R57" s="245"/>
      <c r="S57" s="124"/>
      <c r="T57" s="124"/>
      <c r="U57" s="300"/>
      <c r="V57" s="124"/>
      <c r="W57" s="124"/>
      <c r="X57" s="124"/>
      <c r="Y57" s="124"/>
      <c r="Z57" s="124"/>
      <c r="AA57" s="120"/>
    </row>
    <row r="58" spans="1:27" ht="21.75" customHeight="1">
      <c r="A58" s="286" t="s">
        <v>246</v>
      </c>
      <c r="B58" s="379" t="s">
        <v>261</v>
      </c>
      <c r="C58" s="277" t="s">
        <v>240</v>
      </c>
      <c r="D58" s="277"/>
      <c r="E58" s="123"/>
      <c r="F58" s="123"/>
      <c r="G58" s="123"/>
      <c r="H58" s="123"/>
      <c r="I58" s="245"/>
      <c r="J58" s="245"/>
      <c r="K58" s="245"/>
      <c r="L58" s="245"/>
      <c r="M58" s="245"/>
      <c r="N58" s="245"/>
      <c r="O58" s="245"/>
      <c r="P58" s="245"/>
      <c r="Q58" s="334"/>
      <c r="R58" s="245"/>
      <c r="S58" s="124"/>
      <c r="T58" s="124"/>
      <c r="U58" s="300"/>
      <c r="V58" s="124"/>
      <c r="W58" s="124"/>
      <c r="X58" s="124"/>
      <c r="Y58" s="124"/>
      <c r="Z58" s="124"/>
      <c r="AA58" s="120"/>
    </row>
    <row r="59" spans="1:27" ht="21.75" customHeight="1">
      <c r="A59" s="286"/>
      <c r="B59" s="379"/>
      <c r="C59" s="314" t="s">
        <v>241</v>
      </c>
      <c r="D59" s="314" t="s">
        <v>265</v>
      </c>
      <c r="E59" s="123"/>
      <c r="F59" s="123" t="s">
        <v>252</v>
      </c>
      <c r="G59" s="123"/>
      <c r="H59" s="123"/>
      <c r="I59" s="245"/>
      <c r="J59" s="245"/>
      <c r="K59" s="245"/>
      <c r="L59" s="245"/>
      <c r="M59" s="245"/>
      <c r="N59" s="245"/>
      <c r="O59" s="245"/>
      <c r="P59" s="245"/>
      <c r="Q59" s="341"/>
      <c r="R59" s="270">
        <v>5805.314345258771</v>
      </c>
      <c r="S59" s="124"/>
      <c r="T59" s="124"/>
      <c r="U59" s="300"/>
      <c r="V59" s="124"/>
      <c r="W59" s="124"/>
      <c r="X59" s="124"/>
      <c r="Y59" s="124"/>
      <c r="Z59" s="124"/>
      <c r="AA59" s="120"/>
    </row>
    <row r="60" spans="1:27" ht="21.75" customHeight="1">
      <c r="A60" s="286"/>
      <c r="B60" s="379"/>
      <c r="C60" s="314" t="s">
        <v>241</v>
      </c>
      <c r="D60" s="314" t="s">
        <v>264</v>
      </c>
      <c r="E60" s="123"/>
      <c r="F60" s="123" t="s">
        <v>252</v>
      </c>
      <c r="G60" s="123"/>
      <c r="H60" s="123"/>
      <c r="I60" s="245"/>
      <c r="J60" s="245"/>
      <c r="K60" s="245"/>
      <c r="L60" s="245"/>
      <c r="M60" s="245"/>
      <c r="N60" s="245"/>
      <c r="O60" s="245"/>
      <c r="P60" s="245"/>
      <c r="Q60" s="341"/>
      <c r="R60" s="270">
        <v>694.68565474122965</v>
      </c>
      <c r="S60" s="124"/>
      <c r="T60" s="124"/>
      <c r="U60" s="300"/>
      <c r="V60" s="124"/>
      <c r="W60" s="124"/>
      <c r="X60" s="124"/>
      <c r="Y60" s="124"/>
      <c r="Z60" s="124"/>
      <c r="AA60" s="120"/>
    </row>
    <row r="61" spans="1:27" ht="21.75" customHeight="1">
      <c r="A61" s="286"/>
      <c r="B61" s="379"/>
      <c r="C61" s="286" t="s">
        <v>242</v>
      </c>
      <c r="D61" s="286" t="s">
        <v>264</v>
      </c>
      <c r="E61" s="123"/>
      <c r="F61" s="123" t="s">
        <v>252</v>
      </c>
      <c r="G61" s="123" t="s">
        <v>252</v>
      </c>
      <c r="H61" s="123" t="s">
        <v>252</v>
      </c>
      <c r="I61" s="123" t="s">
        <v>252</v>
      </c>
      <c r="J61" s="123" t="s">
        <v>252</v>
      </c>
      <c r="K61" s="123" t="s">
        <v>252</v>
      </c>
      <c r="L61" s="123" t="s">
        <v>252</v>
      </c>
      <c r="M61" s="123" t="s">
        <v>252</v>
      </c>
      <c r="N61" s="123" t="s">
        <v>252</v>
      </c>
      <c r="O61" s="123" t="s">
        <v>252</v>
      </c>
      <c r="P61" s="123" t="s">
        <v>252</v>
      </c>
      <c r="Q61" s="170"/>
      <c r="R61" s="270">
        <v>2778.7426189649186</v>
      </c>
      <c r="S61" s="124"/>
      <c r="T61" s="124"/>
      <c r="U61" s="300">
        <v>180000</v>
      </c>
      <c r="V61" s="124"/>
      <c r="W61" s="124"/>
      <c r="X61" s="124"/>
      <c r="Y61" s="124"/>
      <c r="Z61" s="124"/>
      <c r="AA61" s="120"/>
    </row>
    <row r="62" spans="1:27">
      <c r="A62" s="315"/>
      <c r="B62" s="379"/>
      <c r="C62" s="316" t="s">
        <v>243</v>
      </c>
      <c r="D62" s="316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3"/>
      <c r="R62" s="147"/>
      <c r="S62" s="2"/>
      <c r="T62" s="2"/>
      <c r="U62" s="312"/>
      <c r="V62" s="2"/>
      <c r="W62" s="2"/>
      <c r="X62" s="2"/>
      <c r="Y62" s="2"/>
      <c r="Z62" s="2"/>
    </row>
    <row r="63" spans="1:27" ht="15.75" customHeight="1">
      <c r="A63" s="315"/>
      <c r="B63" s="379"/>
      <c r="C63" s="317" t="s">
        <v>244</v>
      </c>
      <c r="D63" s="317" t="s">
        <v>265</v>
      </c>
      <c r="E63" s="272"/>
      <c r="F63" s="272"/>
      <c r="G63" s="272" t="s">
        <v>252</v>
      </c>
      <c r="H63" s="272" t="s">
        <v>252</v>
      </c>
      <c r="I63" s="272" t="s">
        <v>252</v>
      </c>
      <c r="J63" s="272" t="s">
        <v>252</v>
      </c>
      <c r="K63" s="272" t="s">
        <v>252</v>
      </c>
      <c r="L63" s="272" t="s">
        <v>252</v>
      </c>
      <c r="M63" s="272" t="s">
        <v>252</v>
      </c>
      <c r="N63" s="272" t="s">
        <v>252</v>
      </c>
      <c r="O63" s="272" t="s">
        <v>252</v>
      </c>
      <c r="P63" s="272" t="s">
        <v>252</v>
      </c>
      <c r="Q63" s="273"/>
      <c r="R63" s="270">
        <v>2084.0569642236887</v>
      </c>
      <c r="S63" s="2"/>
      <c r="T63" s="2"/>
      <c r="U63" s="312"/>
      <c r="V63" s="2"/>
      <c r="W63" s="2"/>
      <c r="X63" s="2"/>
      <c r="Y63" s="2"/>
      <c r="Z63" s="2"/>
    </row>
    <row r="64" spans="1:27">
      <c r="A64" s="315"/>
      <c r="B64" s="379"/>
      <c r="C64" s="317" t="s">
        <v>245</v>
      </c>
      <c r="D64" s="317" t="s">
        <v>264</v>
      </c>
      <c r="E64" s="272"/>
      <c r="F64" s="272"/>
      <c r="G64" s="272" t="s">
        <v>252</v>
      </c>
      <c r="H64" s="272" t="s">
        <v>252</v>
      </c>
      <c r="I64" s="272" t="s">
        <v>252</v>
      </c>
      <c r="J64" s="272" t="s">
        <v>252</v>
      </c>
      <c r="K64" s="272" t="s">
        <v>252</v>
      </c>
      <c r="L64" s="272" t="s">
        <v>252</v>
      </c>
      <c r="M64" s="272" t="s">
        <v>252</v>
      </c>
      <c r="N64" s="272" t="s">
        <v>252</v>
      </c>
      <c r="O64" s="272" t="s">
        <v>252</v>
      </c>
      <c r="P64" s="272" t="s">
        <v>252</v>
      </c>
      <c r="Q64" s="273"/>
      <c r="R64" s="270">
        <v>3230.2882945467177</v>
      </c>
      <c r="S64" s="2"/>
      <c r="T64" s="2"/>
      <c r="U64" s="312">
        <v>165000</v>
      </c>
      <c r="V64" s="2"/>
      <c r="W64" s="2"/>
      <c r="X64" s="2"/>
      <c r="Y64" s="2"/>
      <c r="Z64" s="2"/>
    </row>
    <row r="66" spans="1:24">
      <c r="T66" s="31">
        <f>SUM(T4:T65)</f>
        <v>4057.06</v>
      </c>
    </row>
    <row r="67" spans="1:24" ht="29.25" customHeight="1">
      <c r="A67" s="369" t="s">
        <v>171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2"/>
      <c r="T67" s="32"/>
      <c r="U67" s="293"/>
      <c r="V67" s="32"/>
      <c r="W67" s="32"/>
      <c r="X67" s="32"/>
    </row>
    <row r="68" spans="1:24" ht="13.5" customHeight="1">
      <c r="A68" s="255"/>
      <c r="B68" s="33" t="s">
        <v>0</v>
      </c>
      <c r="C68" s="101"/>
      <c r="D68" s="101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227"/>
      <c r="P68" s="146"/>
      <c r="Q68" s="171"/>
      <c r="R68" s="125"/>
      <c r="S68" s="32"/>
      <c r="T68" s="32"/>
      <c r="U68" s="293"/>
      <c r="V68" s="32"/>
      <c r="W68" s="32"/>
      <c r="X68" s="32"/>
    </row>
    <row r="69" spans="1:24" ht="13.5" customHeight="1">
      <c r="A69" s="256"/>
      <c r="B69" s="33" t="s">
        <v>4</v>
      </c>
      <c r="C69" s="101"/>
      <c r="D69" s="101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227"/>
      <c r="P69" s="146"/>
      <c r="Q69" s="171"/>
      <c r="R69" s="125"/>
      <c r="S69" s="32"/>
      <c r="T69" s="32"/>
      <c r="U69" s="293"/>
      <c r="V69" s="32"/>
      <c r="W69" s="32"/>
      <c r="X69" s="32"/>
    </row>
    <row r="70" spans="1:24" ht="13.5" customHeight="1">
      <c r="A70" s="257"/>
      <c r="B70" s="33" t="s">
        <v>1</v>
      </c>
      <c r="C70" s="101"/>
      <c r="D70" s="101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227"/>
      <c r="P70" s="146"/>
      <c r="Q70" s="171"/>
      <c r="R70" s="125"/>
      <c r="S70" s="32"/>
      <c r="T70" s="32"/>
      <c r="U70" s="293"/>
      <c r="V70" s="32"/>
      <c r="W70" s="32"/>
      <c r="X70" s="32"/>
    </row>
    <row r="71" spans="1:24" ht="18.75">
      <c r="A71" s="258"/>
      <c r="B71" s="33" t="s">
        <v>2</v>
      </c>
      <c r="C71" s="101"/>
      <c r="D71" s="101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227"/>
      <c r="P71" s="146"/>
      <c r="Q71" s="171"/>
      <c r="R71" s="125"/>
      <c r="S71" s="32"/>
      <c r="T71" s="32"/>
      <c r="U71" s="293"/>
      <c r="V71" s="32"/>
      <c r="W71" s="32"/>
      <c r="X71" s="32"/>
    </row>
    <row r="72" spans="1:24" ht="38.25">
      <c r="A72" s="259"/>
      <c r="B72" s="34" t="s">
        <v>5</v>
      </c>
      <c r="C72" s="100"/>
      <c r="D72" s="100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227"/>
      <c r="P72" s="146"/>
      <c r="Q72" s="171"/>
      <c r="R72" s="125"/>
      <c r="S72" s="32"/>
      <c r="T72" s="32"/>
      <c r="U72" s="293"/>
      <c r="V72" s="32"/>
      <c r="W72" s="32"/>
      <c r="X72" s="32"/>
    </row>
    <row r="73" spans="1:24" ht="38.25">
      <c r="A73" s="260"/>
      <c r="B73" s="33" t="s">
        <v>6</v>
      </c>
      <c r="C73" s="101"/>
      <c r="D73" s="101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227"/>
      <c r="P73" s="146"/>
      <c r="Q73" s="171"/>
      <c r="R73" s="125"/>
      <c r="S73" s="32"/>
      <c r="T73" s="32"/>
      <c r="U73" s="293"/>
      <c r="V73" s="32"/>
      <c r="W73" s="32"/>
      <c r="X73" s="32"/>
    </row>
    <row r="74" spans="1:24">
      <c r="A74" s="261"/>
      <c r="B74" s="33" t="s">
        <v>122</v>
      </c>
    </row>
    <row r="75" spans="1:24">
      <c r="T75" s="31">
        <v>3000</v>
      </c>
    </row>
    <row r="76" spans="1:24">
      <c r="T76" s="31">
        <f>T68+T75</f>
        <v>3000</v>
      </c>
    </row>
  </sheetData>
  <mergeCells count="19">
    <mergeCell ref="A67:R67"/>
    <mergeCell ref="A6:A18"/>
    <mergeCell ref="B6:B18"/>
    <mergeCell ref="B19:B21"/>
    <mergeCell ref="B22:B30"/>
    <mergeCell ref="B31:B32"/>
    <mergeCell ref="B33:B35"/>
    <mergeCell ref="B58:B64"/>
    <mergeCell ref="B37:B44"/>
    <mergeCell ref="B45:B46"/>
    <mergeCell ref="A47:A57"/>
    <mergeCell ref="B47:B51"/>
    <mergeCell ref="B52:B56"/>
    <mergeCell ref="Y2:Z2"/>
    <mergeCell ref="A1:R1"/>
    <mergeCell ref="E2:P2"/>
    <mergeCell ref="S2:T2"/>
    <mergeCell ref="U2:V2"/>
    <mergeCell ref="W2:X2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zoomScale="90" zoomScaleNormal="90" workbookViewId="0">
      <pane xSplit="5" ySplit="5" topLeftCell="F6" activePane="bottomRight" state="frozen"/>
      <selection pane="topRight" activeCell="J1" sqref="J1"/>
      <selection pane="bottomLeft" activeCell="A10" sqref="A10"/>
      <selection pane="bottomRight" activeCell="A9" sqref="A9:J9"/>
    </sheetView>
  </sheetViews>
  <sheetFormatPr defaultColWidth="9.140625" defaultRowHeight="15"/>
  <cols>
    <col min="1" max="1" width="24.7109375" style="58" customWidth="1"/>
    <col min="2" max="2" width="14.85546875" style="58" customWidth="1"/>
    <col min="3" max="3" width="22.140625" style="58" customWidth="1"/>
    <col min="4" max="4" width="9.140625" style="58" customWidth="1"/>
    <col min="5" max="5" width="11" style="58" customWidth="1"/>
    <col min="6" max="6" width="16.140625" style="58" customWidth="1"/>
    <col min="7" max="7" width="9.140625" style="58" customWidth="1"/>
    <col min="8" max="8" width="11.5703125" style="58" customWidth="1"/>
    <col min="9" max="9" width="9.140625" style="58" customWidth="1"/>
    <col min="10" max="10" width="19.28515625" style="58" customWidth="1"/>
    <col min="11" max="16" width="11.42578125" style="58" hidden="1" customWidth="1"/>
    <col min="17" max="17" width="31.28515625" style="58" customWidth="1"/>
    <col min="18" max="18" width="4.42578125" style="58" customWidth="1"/>
    <col min="19" max="19" width="5.42578125" style="58" customWidth="1"/>
    <col min="20" max="20" width="5.85546875" style="58" customWidth="1"/>
    <col min="21" max="21" width="10.42578125" style="58" customWidth="1"/>
    <col min="22" max="22" width="9.42578125" style="58" customWidth="1"/>
    <col min="23" max="23" width="7.7109375" style="58" customWidth="1"/>
    <col min="24" max="25" width="6.140625" style="58" hidden="1" customWidth="1"/>
    <col min="26" max="26" width="7.42578125" style="58" hidden="1" customWidth="1"/>
    <col min="27" max="27" width="10.85546875" style="58" hidden="1" customWidth="1"/>
    <col min="28" max="28" width="9.28515625" style="58" hidden="1" customWidth="1"/>
    <col min="29" max="29" width="7.5703125" style="58" hidden="1" customWidth="1"/>
    <col min="30" max="30" width="3.85546875" style="58" hidden="1" customWidth="1"/>
    <col min="31" max="31" width="5.7109375" style="58" hidden="1" customWidth="1"/>
    <col min="32" max="32" width="7.140625" style="58" hidden="1" customWidth="1"/>
    <col min="33" max="34" width="10" style="58" hidden="1" customWidth="1"/>
    <col min="35" max="35" width="8.5703125" style="58" hidden="1" customWidth="1"/>
    <col min="36" max="36" width="20" style="58" customWidth="1"/>
    <col min="37" max="16384" width="9.140625" style="58"/>
  </cols>
  <sheetData>
    <row r="1" spans="1:36" ht="15.75">
      <c r="A1" s="109" t="s">
        <v>107</v>
      </c>
    </row>
    <row r="2" spans="1:36" ht="15.75" thickBot="1">
      <c r="A2" s="399" t="s">
        <v>83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</row>
    <row r="3" spans="1:36" ht="19.5" customHeight="1" thickBot="1">
      <c r="A3" s="400" t="s">
        <v>82</v>
      </c>
      <c r="B3" s="402" t="s">
        <v>81</v>
      </c>
      <c r="C3" s="208" t="s">
        <v>80</v>
      </c>
      <c r="D3" s="404" t="s">
        <v>79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6"/>
      <c r="Q3" s="400" t="s">
        <v>78</v>
      </c>
      <c r="R3" s="404" t="s">
        <v>77</v>
      </c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6"/>
    </row>
    <row r="4" spans="1:36" s="67" customFormat="1" ht="22.15" customHeight="1" thickBot="1">
      <c r="A4" s="401"/>
      <c r="B4" s="403"/>
      <c r="C4" s="402" t="s">
        <v>76</v>
      </c>
      <c r="D4" s="404" t="s">
        <v>172</v>
      </c>
      <c r="E4" s="405"/>
      <c r="F4" s="405"/>
      <c r="G4" s="406"/>
      <c r="H4" s="404" t="s">
        <v>74</v>
      </c>
      <c r="I4" s="405"/>
      <c r="J4" s="406"/>
      <c r="K4" s="404" t="s">
        <v>75</v>
      </c>
      <c r="L4" s="405"/>
      <c r="M4" s="406"/>
      <c r="N4" s="404" t="s">
        <v>71</v>
      </c>
      <c r="O4" s="405"/>
      <c r="P4" s="406"/>
      <c r="Q4" s="401"/>
      <c r="R4" s="404" t="s">
        <v>74</v>
      </c>
      <c r="S4" s="405"/>
      <c r="T4" s="405"/>
      <c r="U4" s="405"/>
      <c r="V4" s="405"/>
      <c r="W4" s="405"/>
      <c r="X4" s="404" t="s">
        <v>73</v>
      </c>
      <c r="Y4" s="405"/>
      <c r="Z4" s="405"/>
      <c r="AA4" s="405"/>
      <c r="AB4" s="405"/>
      <c r="AC4" s="406"/>
      <c r="AD4" s="404" t="s">
        <v>72</v>
      </c>
      <c r="AE4" s="405"/>
      <c r="AF4" s="405"/>
      <c r="AG4" s="405"/>
      <c r="AH4" s="405"/>
      <c r="AI4" s="406"/>
    </row>
    <row r="5" spans="1:36" s="67" customFormat="1" ht="45">
      <c r="A5" s="401"/>
      <c r="B5" s="403"/>
      <c r="C5" s="403"/>
      <c r="D5" s="72" t="s">
        <v>70</v>
      </c>
      <c r="E5" s="87" t="s">
        <v>47</v>
      </c>
      <c r="F5" s="87" t="s">
        <v>69</v>
      </c>
      <c r="G5" s="88" t="s">
        <v>68</v>
      </c>
      <c r="H5" s="73" t="s">
        <v>115</v>
      </c>
      <c r="I5" s="74" t="s">
        <v>16</v>
      </c>
      <c r="J5" s="86" t="s">
        <v>65</v>
      </c>
      <c r="K5" s="73" t="s">
        <v>67</v>
      </c>
      <c r="L5" s="74" t="s">
        <v>16</v>
      </c>
      <c r="M5" s="86" t="s">
        <v>65</v>
      </c>
      <c r="N5" s="73" t="s">
        <v>66</v>
      </c>
      <c r="O5" s="74" t="s">
        <v>16</v>
      </c>
      <c r="P5" s="86" t="s">
        <v>65</v>
      </c>
      <c r="Q5" s="401"/>
      <c r="R5" s="74" t="s">
        <v>17</v>
      </c>
      <c r="S5" s="88" t="s">
        <v>18</v>
      </c>
      <c r="T5" s="88" t="s">
        <v>64</v>
      </c>
      <c r="U5" s="88" t="s">
        <v>63</v>
      </c>
      <c r="V5" s="88" t="s">
        <v>62</v>
      </c>
      <c r="W5" s="74" t="s">
        <v>61</v>
      </c>
      <c r="X5" s="74" t="s">
        <v>17</v>
      </c>
      <c r="Y5" s="88" t="s">
        <v>18</v>
      </c>
      <c r="Z5" s="88" t="s">
        <v>64</v>
      </c>
      <c r="AA5" s="88" t="s">
        <v>63</v>
      </c>
      <c r="AB5" s="88" t="s">
        <v>62</v>
      </c>
      <c r="AC5" s="74" t="s">
        <v>61</v>
      </c>
      <c r="AD5" s="88" t="s">
        <v>17</v>
      </c>
      <c r="AE5" s="88" t="s">
        <v>18</v>
      </c>
      <c r="AF5" s="88" t="s">
        <v>64</v>
      </c>
      <c r="AG5" s="88" t="s">
        <v>63</v>
      </c>
      <c r="AH5" s="88" t="s">
        <v>62</v>
      </c>
      <c r="AI5" s="74" t="s">
        <v>61</v>
      </c>
    </row>
    <row r="6" spans="1:36" ht="56.25" customHeight="1">
      <c r="A6" s="89" t="s">
        <v>60</v>
      </c>
      <c r="B6" s="66"/>
      <c r="C6" s="66"/>
      <c r="D6" s="65"/>
      <c r="E6" s="64"/>
      <c r="F6" s="64"/>
      <c r="G6" s="63"/>
      <c r="H6" s="65"/>
      <c r="I6" s="66"/>
      <c r="J6" s="63"/>
      <c r="K6" s="65"/>
      <c r="L6" s="66"/>
      <c r="M6" s="63"/>
      <c r="N6" s="65"/>
      <c r="O6" s="66"/>
      <c r="P6" s="63"/>
      <c r="Q6" s="166"/>
      <c r="R6" s="65"/>
      <c r="S6" s="64"/>
      <c r="T6" s="64"/>
      <c r="U6" s="64"/>
      <c r="V6" s="64"/>
      <c r="W6" s="64"/>
      <c r="X6" s="65"/>
      <c r="Y6" s="64"/>
      <c r="Z6" s="64"/>
      <c r="AA6" s="64"/>
      <c r="AB6" s="64"/>
      <c r="AC6" s="63"/>
      <c r="AD6" s="64"/>
      <c r="AE6" s="64"/>
      <c r="AF6" s="64"/>
      <c r="AG6" s="64"/>
      <c r="AH6" s="64"/>
      <c r="AI6" s="90"/>
    </row>
    <row r="7" spans="1:36" s="75" customFormat="1" ht="9.6" customHeight="1">
      <c r="A7" s="92"/>
      <c r="B7" s="77"/>
      <c r="C7" s="77"/>
      <c r="D7" s="76"/>
      <c r="E7" s="79"/>
      <c r="F7" s="79"/>
      <c r="G7" s="78"/>
      <c r="H7" s="76"/>
      <c r="I7" s="77"/>
      <c r="J7" s="78"/>
      <c r="K7" s="76"/>
      <c r="L7" s="77"/>
      <c r="M7" s="78"/>
      <c r="N7" s="76"/>
      <c r="O7" s="77"/>
      <c r="P7" s="78"/>
      <c r="Q7" s="166"/>
      <c r="R7" s="76"/>
      <c r="S7" s="79"/>
      <c r="T7" s="79"/>
      <c r="U7" s="79"/>
      <c r="V7" s="79"/>
      <c r="W7" s="79"/>
      <c r="X7" s="76"/>
      <c r="Y7" s="79"/>
      <c r="Z7" s="79"/>
      <c r="AA7" s="79"/>
      <c r="AB7" s="79"/>
      <c r="AC7" s="78"/>
      <c r="AD7" s="79"/>
      <c r="AE7" s="79"/>
      <c r="AF7" s="79"/>
      <c r="AG7" s="79"/>
      <c r="AH7" s="79"/>
      <c r="AI7" s="93"/>
    </row>
    <row r="8" spans="1:36" ht="33" customHeight="1">
      <c r="A8" s="416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</row>
    <row r="9" spans="1:36" ht="33" customHeight="1" thickBot="1">
      <c r="A9" s="418"/>
      <c r="B9" s="419"/>
      <c r="C9" s="419"/>
      <c r="D9" s="419"/>
      <c r="E9" s="419"/>
      <c r="F9" s="419"/>
      <c r="G9" s="419"/>
      <c r="H9" s="419"/>
      <c r="I9" s="419"/>
      <c r="J9" s="419"/>
      <c r="K9" s="148"/>
      <c r="L9" s="149"/>
      <c r="M9" s="149"/>
      <c r="N9" s="82"/>
      <c r="O9" s="81"/>
      <c r="P9" s="150"/>
      <c r="Q9" s="167"/>
      <c r="R9" s="61"/>
      <c r="S9" s="60"/>
      <c r="T9" s="60"/>
      <c r="U9" s="60"/>
      <c r="V9" s="60"/>
      <c r="W9" s="60"/>
      <c r="X9" s="61"/>
      <c r="Y9" s="60"/>
      <c r="Z9" s="60"/>
      <c r="AA9" s="60"/>
      <c r="AB9" s="60"/>
      <c r="AC9" s="59"/>
      <c r="AD9" s="60"/>
      <c r="AE9" s="60"/>
      <c r="AF9" s="60"/>
      <c r="AG9" s="60"/>
      <c r="AH9" s="60"/>
      <c r="AI9" s="91"/>
    </row>
    <row r="10" spans="1:36" ht="105.75" customHeight="1">
      <c r="A10" s="154"/>
      <c r="B10" s="69"/>
      <c r="C10" s="60"/>
      <c r="D10" s="413"/>
      <c r="E10" s="398"/>
      <c r="F10" s="61"/>
      <c r="G10" s="69"/>
      <c r="H10" s="80"/>
      <c r="I10" s="81"/>
      <c r="J10" s="83"/>
      <c r="K10" s="82"/>
      <c r="L10" s="81"/>
      <c r="M10" s="83"/>
      <c r="N10" s="82"/>
      <c r="O10" s="81"/>
      <c r="P10" s="84"/>
      <c r="Q10" s="383"/>
      <c r="R10" s="61"/>
      <c r="S10" s="60"/>
      <c r="T10" s="60"/>
      <c r="U10" s="60"/>
      <c r="V10" s="60"/>
      <c r="W10" s="60"/>
      <c r="X10" s="61"/>
      <c r="Y10" s="60"/>
      <c r="Z10" s="60"/>
      <c r="AA10" s="60"/>
      <c r="AB10" s="60"/>
      <c r="AC10" s="59"/>
      <c r="AD10" s="60"/>
      <c r="AE10" s="60"/>
      <c r="AF10" s="60"/>
      <c r="AG10" s="60"/>
      <c r="AH10" s="60"/>
      <c r="AI10" s="91"/>
    </row>
    <row r="11" spans="1:36" ht="210" customHeight="1">
      <c r="A11" s="155"/>
      <c r="B11" s="161"/>
      <c r="C11" s="161"/>
      <c r="D11" s="412"/>
      <c r="E11" s="398"/>
      <c r="F11" s="62"/>
      <c r="G11" s="59"/>
      <c r="H11" s="61"/>
      <c r="I11" s="62"/>
      <c r="J11" s="59"/>
      <c r="K11" s="61"/>
      <c r="L11" s="62"/>
      <c r="M11" s="59"/>
      <c r="N11" s="61"/>
      <c r="O11" s="62"/>
      <c r="P11" s="59"/>
      <c r="Q11" s="383"/>
      <c r="R11" s="61"/>
      <c r="S11" s="60"/>
      <c r="T11" s="60"/>
      <c r="U11" s="60"/>
      <c r="V11" s="60"/>
      <c r="W11" s="60"/>
      <c r="X11" s="61"/>
      <c r="Y11" s="60"/>
      <c r="Z11" s="60"/>
      <c r="AA11" s="60"/>
      <c r="AB11" s="60"/>
      <c r="AC11" s="59"/>
      <c r="AD11" s="60"/>
      <c r="AE11" s="60"/>
      <c r="AF11" s="60"/>
      <c r="AG11" s="60"/>
      <c r="AH11" s="60"/>
      <c r="AI11" s="91"/>
    </row>
    <row r="12" spans="1:36" ht="65.25" customHeight="1">
      <c r="A12" s="388"/>
      <c r="B12" s="389"/>
      <c r="C12" s="389"/>
      <c r="D12" s="389"/>
      <c r="E12" s="389"/>
      <c r="F12" s="389"/>
      <c r="G12" s="389"/>
      <c r="H12" s="389"/>
      <c r="I12" s="389"/>
      <c r="J12" s="389"/>
      <c r="K12" s="148"/>
      <c r="L12" s="148"/>
      <c r="M12" s="148"/>
      <c r="N12" s="150"/>
      <c r="O12" s="59"/>
      <c r="P12" s="59"/>
      <c r="Q12" s="166"/>
      <c r="R12" s="61"/>
      <c r="S12" s="60"/>
      <c r="T12" s="60"/>
      <c r="U12" s="60"/>
      <c r="V12" s="60"/>
      <c r="W12" s="60"/>
      <c r="X12" s="61"/>
      <c r="Y12" s="60"/>
      <c r="Z12" s="60"/>
      <c r="AA12" s="60"/>
      <c r="AB12" s="60"/>
      <c r="AC12" s="59"/>
      <c r="AD12" s="60"/>
      <c r="AE12" s="60"/>
      <c r="AF12" s="60"/>
      <c r="AG12" s="60"/>
      <c r="AH12" s="60"/>
      <c r="AI12" s="91"/>
    </row>
    <row r="13" spans="1:36" ht="78" customHeight="1">
      <c r="A13" s="85"/>
      <c r="B13" s="394"/>
      <c r="C13" s="397"/>
      <c r="D13" s="407"/>
      <c r="E13" s="386"/>
      <c r="F13" s="386"/>
      <c r="G13" s="408"/>
      <c r="H13" s="82"/>
      <c r="I13" s="81"/>
      <c r="J13" s="83"/>
      <c r="K13" s="82"/>
      <c r="L13" s="81"/>
      <c r="M13" s="83"/>
      <c r="N13" s="99"/>
      <c r="O13" s="59"/>
      <c r="P13" s="59"/>
      <c r="Q13" s="166"/>
      <c r="R13" s="61"/>
      <c r="S13" s="60"/>
      <c r="T13" s="60"/>
      <c r="U13" s="60"/>
      <c r="V13" s="60"/>
      <c r="W13" s="60"/>
      <c r="X13" s="61"/>
      <c r="Y13" s="60"/>
      <c r="Z13" s="60"/>
      <c r="AA13" s="60"/>
      <c r="AB13" s="60"/>
      <c r="AC13" s="59"/>
      <c r="AD13" s="60"/>
      <c r="AE13" s="60"/>
      <c r="AF13" s="60"/>
      <c r="AG13" s="60"/>
      <c r="AH13" s="60"/>
      <c r="AI13" s="91"/>
    </row>
    <row r="14" spans="1:36" ht="35.25" customHeight="1">
      <c r="A14" s="69"/>
      <c r="B14" s="395"/>
      <c r="C14" s="398"/>
      <c r="D14" s="409"/>
      <c r="E14" s="410"/>
      <c r="F14" s="410"/>
      <c r="G14" s="411"/>
      <c r="H14" s="82"/>
      <c r="I14" s="81"/>
      <c r="J14" s="83"/>
      <c r="K14" s="82"/>
      <c r="L14" s="81"/>
      <c r="M14" s="83"/>
      <c r="N14" s="99"/>
      <c r="O14" s="59"/>
      <c r="P14" s="59"/>
      <c r="Q14" s="166"/>
      <c r="R14" s="61"/>
      <c r="S14" s="60"/>
      <c r="T14" s="60"/>
      <c r="U14" s="60"/>
      <c r="V14" s="60"/>
      <c r="W14" s="60"/>
      <c r="X14" s="61"/>
      <c r="Y14" s="60"/>
      <c r="Z14" s="60"/>
      <c r="AA14" s="60"/>
      <c r="AB14" s="60"/>
      <c r="AC14" s="59"/>
      <c r="AD14" s="60"/>
      <c r="AE14" s="60"/>
      <c r="AF14" s="60"/>
      <c r="AG14" s="60"/>
      <c r="AH14" s="60"/>
      <c r="AI14" s="91"/>
    </row>
    <row r="15" spans="1:36" ht="155.25" customHeight="1">
      <c r="A15" s="69"/>
      <c r="B15" s="396"/>
      <c r="C15" s="398"/>
      <c r="D15" s="61"/>
      <c r="E15" s="62"/>
      <c r="F15" s="60"/>
      <c r="G15" s="62"/>
      <c r="H15" s="61"/>
      <c r="I15" s="62"/>
      <c r="J15" s="174"/>
      <c r="K15" s="61"/>
      <c r="L15" s="62"/>
      <c r="M15" s="59"/>
      <c r="N15" s="61"/>
      <c r="O15" s="62"/>
      <c r="P15" s="59"/>
      <c r="Q15" s="166"/>
      <c r="R15" s="61"/>
      <c r="S15" s="60"/>
      <c r="T15" s="60"/>
      <c r="U15" s="60"/>
      <c r="V15" s="60"/>
      <c r="W15" s="60"/>
      <c r="X15" s="61"/>
      <c r="Y15" s="60"/>
      <c r="Z15" s="60"/>
      <c r="AA15" s="60"/>
      <c r="AB15" s="60"/>
      <c r="AC15" s="59"/>
      <c r="AD15" s="60"/>
      <c r="AE15" s="60"/>
      <c r="AF15" s="60"/>
      <c r="AG15" s="60"/>
      <c r="AH15" s="60"/>
      <c r="AI15" s="91"/>
    </row>
    <row r="16" spans="1:36" ht="24" customHeight="1">
      <c r="A16" s="388"/>
      <c r="B16" s="389"/>
      <c r="C16" s="389"/>
      <c r="D16" s="389"/>
      <c r="E16" s="389"/>
      <c r="F16" s="389"/>
      <c r="G16" s="389"/>
      <c r="H16" s="389"/>
      <c r="I16" s="389"/>
      <c r="J16" s="390"/>
      <c r="K16" s="61"/>
      <c r="L16" s="62"/>
      <c r="M16" s="59"/>
      <c r="N16" s="61"/>
      <c r="O16" s="62"/>
      <c r="P16" s="60"/>
      <c r="Q16" s="167"/>
      <c r="R16" s="61"/>
      <c r="S16" s="60"/>
      <c r="T16" s="60"/>
      <c r="U16" s="60"/>
      <c r="V16" s="60"/>
      <c r="W16" s="60"/>
      <c r="X16" s="61"/>
      <c r="Y16" s="60"/>
      <c r="Z16" s="60"/>
      <c r="AA16" s="60"/>
      <c r="AB16" s="60"/>
      <c r="AC16" s="59"/>
      <c r="AD16" s="60"/>
      <c r="AE16" s="60"/>
      <c r="AF16" s="60"/>
      <c r="AG16" s="60"/>
      <c r="AH16" s="60"/>
      <c r="AI16" s="91"/>
    </row>
    <row r="17" spans="1:35" ht="390" customHeight="1">
      <c r="A17" s="69"/>
      <c r="B17" s="158"/>
      <c r="C17" s="158"/>
      <c r="D17" s="414"/>
      <c r="E17" s="415"/>
      <c r="F17" s="175"/>
      <c r="G17" s="176"/>
      <c r="H17" s="177"/>
      <c r="I17" s="176"/>
      <c r="J17" s="178"/>
      <c r="K17" s="177"/>
      <c r="L17" s="176"/>
      <c r="M17" s="178"/>
      <c r="N17" s="177"/>
      <c r="O17" s="176"/>
      <c r="P17" s="179"/>
      <c r="Q17" s="158"/>
      <c r="R17" s="61"/>
      <c r="S17" s="60"/>
      <c r="T17" s="60"/>
      <c r="U17" s="60"/>
      <c r="V17" s="60"/>
      <c r="W17" s="60"/>
      <c r="X17" s="61"/>
      <c r="Y17" s="60"/>
      <c r="Z17" s="60"/>
      <c r="AA17" s="60"/>
      <c r="AB17" s="60"/>
      <c r="AC17" s="59"/>
      <c r="AD17" s="60"/>
      <c r="AE17" s="60"/>
      <c r="AF17" s="60"/>
      <c r="AG17" s="60"/>
      <c r="AH17" s="60"/>
      <c r="AI17" s="91"/>
    </row>
    <row r="18" spans="1:35" ht="45" customHeight="1">
      <c r="A18" s="391"/>
      <c r="B18" s="392"/>
      <c r="C18" s="392"/>
      <c r="D18" s="392"/>
      <c r="E18" s="392"/>
      <c r="F18" s="392"/>
      <c r="G18" s="392"/>
      <c r="H18" s="392"/>
      <c r="I18" s="392"/>
      <c r="J18" s="393"/>
      <c r="K18" s="95"/>
      <c r="L18" s="94"/>
      <c r="M18" s="96"/>
      <c r="N18" s="95"/>
      <c r="O18" s="94"/>
      <c r="P18" s="96"/>
      <c r="Q18" s="168"/>
      <c r="R18" s="95"/>
      <c r="S18" s="97"/>
      <c r="T18" s="97"/>
      <c r="U18" s="97"/>
      <c r="V18" s="97"/>
      <c r="W18" s="97"/>
      <c r="X18" s="95"/>
      <c r="Y18" s="97"/>
      <c r="Z18" s="97"/>
      <c r="AA18" s="97"/>
      <c r="AB18" s="97"/>
      <c r="AC18" s="96"/>
      <c r="AD18" s="97"/>
      <c r="AE18" s="97"/>
      <c r="AF18" s="97"/>
      <c r="AG18" s="97"/>
      <c r="AH18" s="97"/>
      <c r="AI18" s="98"/>
    </row>
    <row r="19" spans="1:35" ht="114" customHeight="1">
      <c r="A19" s="156"/>
      <c r="B19" s="157"/>
      <c r="C19" s="159"/>
      <c r="D19" s="386"/>
      <c r="E19" s="386"/>
      <c r="F19" s="386"/>
      <c r="G19" s="386"/>
      <c r="J19" s="163"/>
    </row>
    <row r="20" spans="1:35" ht="21.75" customHeight="1">
      <c r="A20" s="385"/>
      <c r="B20" s="385"/>
      <c r="C20" s="385"/>
      <c r="D20" s="385"/>
      <c r="E20" s="385"/>
      <c r="F20" s="385"/>
      <c r="G20" s="385"/>
      <c r="H20" s="385"/>
      <c r="I20" s="385"/>
      <c r="J20" s="385"/>
    </row>
    <row r="21" spans="1:35" ht="146.25" customHeight="1">
      <c r="A21" s="160"/>
      <c r="B21" s="382"/>
      <c r="C21" s="382"/>
      <c r="D21" s="387"/>
      <c r="E21" s="387"/>
      <c r="F21" s="60"/>
      <c r="G21" s="156"/>
    </row>
    <row r="22" spans="1:35" ht="159" customHeight="1">
      <c r="A22" s="60"/>
      <c r="B22" s="382"/>
      <c r="C22" s="382"/>
      <c r="F22" s="384"/>
      <c r="G22" s="384"/>
    </row>
  </sheetData>
  <mergeCells count="33">
    <mergeCell ref="D17:E17"/>
    <mergeCell ref="A8:AJ8"/>
    <mergeCell ref="A9:J9"/>
    <mergeCell ref="A2:AI2"/>
    <mergeCell ref="A3:A5"/>
    <mergeCell ref="B3:B5"/>
    <mergeCell ref="D3:P3"/>
    <mergeCell ref="Q3:Q5"/>
    <mergeCell ref="R3:AI3"/>
    <mergeCell ref="C4:C5"/>
    <mergeCell ref="D4:G4"/>
    <mergeCell ref="K4:M4"/>
    <mergeCell ref="N4:P4"/>
    <mergeCell ref="X4:AC4"/>
    <mergeCell ref="AD4:AI4"/>
    <mergeCell ref="R4:W4"/>
    <mergeCell ref="H4:J4"/>
    <mergeCell ref="B21:B22"/>
    <mergeCell ref="Q10:Q11"/>
    <mergeCell ref="F22:G22"/>
    <mergeCell ref="C21:C22"/>
    <mergeCell ref="A20:J20"/>
    <mergeCell ref="D19:E19"/>
    <mergeCell ref="D21:E21"/>
    <mergeCell ref="A12:J12"/>
    <mergeCell ref="A16:J16"/>
    <mergeCell ref="A18:J18"/>
    <mergeCell ref="B13:B15"/>
    <mergeCell ref="C13:C15"/>
    <mergeCell ref="D13:G14"/>
    <mergeCell ref="D11:E11"/>
    <mergeCell ref="F19:G19"/>
    <mergeCell ref="D10:E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N300"/>
  <sheetViews>
    <sheetView topLeftCell="C5" workbookViewId="0">
      <selection activeCell="P7" sqref="P7"/>
    </sheetView>
  </sheetViews>
  <sheetFormatPr defaultColWidth="8.85546875" defaultRowHeight="12.75"/>
  <cols>
    <col min="1" max="1" width="14.7109375" style="128" customWidth="1"/>
    <col min="2" max="2" width="17.7109375" style="128" customWidth="1"/>
    <col min="3" max="3" width="12.42578125" style="128" customWidth="1"/>
    <col min="4" max="4" width="19.28515625" style="128" customWidth="1"/>
    <col min="5" max="5" width="25.7109375" style="128" customWidth="1"/>
    <col min="6" max="6" width="12.28515625" style="128" customWidth="1"/>
    <col min="7" max="7" width="9" style="128" customWidth="1"/>
    <col min="8" max="8" width="10.7109375" style="128" customWidth="1"/>
    <col min="9" max="9" width="10.7109375" style="130" customWidth="1"/>
    <col min="10" max="10" width="15.140625" style="128" customWidth="1"/>
    <col min="11" max="11" width="12.7109375" style="350" customWidth="1"/>
    <col min="12" max="12" width="16.28515625" style="128" customWidth="1"/>
    <col min="13" max="13" width="12.28515625" style="128" customWidth="1"/>
    <col min="14" max="16384" width="8.85546875" style="128"/>
  </cols>
  <sheetData>
    <row r="1" spans="1:14" ht="15.75">
      <c r="A1" s="427" t="s">
        <v>123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4">
      <c r="A2" s="129"/>
      <c r="B2" s="129"/>
      <c r="C2" s="129"/>
      <c r="D2" s="129"/>
    </row>
    <row r="3" spans="1:14" ht="15">
      <c r="A3" s="428" t="s">
        <v>124</v>
      </c>
      <c r="B3" s="429"/>
      <c r="C3" s="430" t="s">
        <v>125</v>
      </c>
      <c r="D3" s="431"/>
      <c r="F3" s="432" t="s">
        <v>126</v>
      </c>
      <c r="G3" s="433"/>
      <c r="H3" s="433"/>
      <c r="I3" s="433"/>
      <c r="J3" s="433"/>
      <c r="K3" s="433"/>
      <c r="L3" s="433"/>
      <c r="M3" s="433"/>
    </row>
    <row r="4" spans="1:14" ht="15">
      <c r="A4" s="428" t="s">
        <v>127</v>
      </c>
      <c r="B4" s="429"/>
      <c r="C4" s="430" t="s">
        <v>128</v>
      </c>
      <c r="D4" s="431"/>
      <c r="F4" s="433"/>
      <c r="G4" s="433"/>
      <c r="H4" s="433"/>
      <c r="I4" s="433"/>
      <c r="J4" s="433"/>
      <c r="K4" s="433"/>
      <c r="L4" s="433"/>
      <c r="M4" s="433"/>
    </row>
    <row r="5" spans="1:14" ht="15">
      <c r="A5" s="428" t="s">
        <v>129</v>
      </c>
      <c r="B5" s="429"/>
      <c r="C5" s="434">
        <v>42269</v>
      </c>
      <c r="D5" s="431"/>
      <c r="F5" s="433"/>
      <c r="G5" s="433"/>
      <c r="H5" s="433"/>
      <c r="I5" s="433"/>
      <c r="J5" s="433"/>
      <c r="K5" s="433"/>
      <c r="L5" s="433"/>
      <c r="M5" s="433"/>
    </row>
    <row r="7" spans="1:14" s="132" customFormat="1" ht="51">
      <c r="A7" s="131" t="s">
        <v>130</v>
      </c>
      <c r="B7" s="106" t="s">
        <v>131</v>
      </c>
      <c r="C7" s="106" t="s">
        <v>94</v>
      </c>
      <c r="D7" s="106" t="s">
        <v>95</v>
      </c>
      <c r="E7" s="106" t="s">
        <v>96</v>
      </c>
      <c r="F7" s="106" t="s">
        <v>97</v>
      </c>
      <c r="G7" s="106" t="s">
        <v>98</v>
      </c>
      <c r="H7" s="106" t="s">
        <v>99</v>
      </c>
      <c r="I7" s="106" t="s">
        <v>100</v>
      </c>
      <c r="J7" s="106" t="s">
        <v>101</v>
      </c>
      <c r="K7" s="351" t="s">
        <v>102</v>
      </c>
      <c r="L7" s="106" t="s">
        <v>132</v>
      </c>
      <c r="M7" s="106" t="s">
        <v>103</v>
      </c>
    </row>
    <row r="8" spans="1:14" s="132" customFormat="1" ht="23.25">
      <c r="A8" s="133"/>
      <c r="B8" s="420" t="s">
        <v>133</v>
      </c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2"/>
    </row>
    <row r="9" spans="1:14" ht="40.5" customHeight="1">
      <c r="A9" s="138"/>
      <c r="B9" s="423" t="s">
        <v>137</v>
      </c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5"/>
    </row>
    <row r="10" spans="1:14" ht="12.75" customHeight="1">
      <c r="A10" s="139" t="s">
        <v>134</v>
      </c>
      <c r="B10" s="134" t="s">
        <v>271</v>
      </c>
      <c r="C10" s="134" t="s">
        <v>104</v>
      </c>
      <c r="D10" s="134" t="s">
        <v>139</v>
      </c>
      <c r="E10" s="134" t="s">
        <v>272</v>
      </c>
      <c r="F10" s="134" t="s">
        <v>273</v>
      </c>
      <c r="G10" s="135">
        <v>1</v>
      </c>
      <c r="H10" s="135">
        <v>2500</v>
      </c>
      <c r="I10" s="136">
        <v>2500</v>
      </c>
      <c r="J10" s="137"/>
      <c r="K10" s="346"/>
      <c r="L10" s="134" t="s">
        <v>274</v>
      </c>
      <c r="M10" s="140" t="s">
        <v>154</v>
      </c>
      <c r="N10" s="107"/>
    </row>
    <row r="11" spans="1:14" ht="25.5">
      <c r="A11" s="141"/>
      <c r="B11" s="134" t="s">
        <v>271</v>
      </c>
      <c r="C11" s="134" t="s">
        <v>104</v>
      </c>
      <c r="D11" s="134" t="s">
        <v>139</v>
      </c>
      <c r="E11" s="134" t="s">
        <v>272</v>
      </c>
      <c r="F11" s="134" t="s">
        <v>275</v>
      </c>
      <c r="G11" s="135">
        <v>2</v>
      </c>
      <c r="H11" s="135">
        <f>I11/2</f>
        <v>368.5</v>
      </c>
      <c r="I11" s="136">
        <v>737</v>
      </c>
      <c r="J11" s="137"/>
      <c r="K11" s="346"/>
      <c r="L11" s="134" t="s">
        <v>276</v>
      </c>
      <c r="M11" s="140" t="s">
        <v>154</v>
      </c>
    </row>
    <row r="12" spans="1:14" ht="38.25">
      <c r="A12" s="141"/>
      <c r="B12" s="134" t="s">
        <v>271</v>
      </c>
      <c r="C12" s="134" t="s">
        <v>104</v>
      </c>
      <c r="D12" s="134" t="s">
        <v>152</v>
      </c>
      <c r="E12" s="279" t="s">
        <v>192</v>
      </c>
      <c r="F12" s="134" t="s">
        <v>277</v>
      </c>
      <c r="G12" s="135">
        <v>3</v>
      </c>
      <c r="H12" s="135">
        <v>3000</v>
      </c>
      <c r="I12" s="136">
        <v>10000</v>
      </c>
      <c r="J12" s="137"/>
      <c r="K12" s="346"/>
      <c r="L12" s="134" t="s">
        <v>278</v>
      </c>
      <c r="M12" s="140" t="s">
        <v>148</v>
      </c>
      <c r="N12" s="352" t="s">
        <v>279</v>
      </c>
    </row>
    <row r="13" spans="1:14" ht="38.25">
      <c r="A13" s="141"/>
      <c r="B13" s="134" t="s">
        <v>271</v>
      </c>
      <c r="C13" s="134" t="s">
        <v>104</v>
      </c>
      <c r="D13" s="134" t="s">
        <v>105</v>
      </c>
      <c r="E13" s="134" t="s">
        <v>193</v>
      </c>
      <c r="F13" s="134" t="s">
        <v>277</v>
      </c>
      <c r="G13" s="135">
        <v>12</v>
      </c>
      <c r="H13" s="135">
        <f t="shared" ref="H13:H21" si="0">I13/G13</f>
        <v>376.25</v>
      </c>
      <c r="I13" s="136">
        <v>4515</v>
      </c>
      <c r="J13" s="137"/>
      <c r="K13" s="346"/>
      <c r="L13" s="134" t="s">
        <v>278</v>
      </c>
      <c r="M13" s="140" t="s">
        <v>148</v>
      </c>
      <c r="N13" s="352" t="s">
        <v>279</v>
      </c>
    </row>
    <row r="14" spans="1:14" ht="39.75" customHeight="1">
      <c r="A14" s="141"/>
      <c r="B14" s="134" t="s">
        <v>271</v>
      </c>
      <c r="C14" s="134" t="s">
        <v>104</v>
      </c>
      <c r="D14" s="134" t="s">
        <v>105</v>
      </c>
      <c r="E14" s="134" t="s">
        <v>280</v>
      </c>
      <c r="F14" s="134" t="s">
        <v>273</v>
      </c>
      <c r="G14" s="135">
        <v>20</v>
      </c>
      <c r="H14" s="135">
        <f t="shared" si="0"/>
        <v>538.35</v>
      </c>
      <c r="I14" s="136">
        <v>10767</v>
      </c>
      <c r="J14" s="137"/>
      <c r="K14" s="346"/>
      <c r="L14" s="134" t="s">
        <v>281</v>
      </c>
      <c r="M14" s="140"/>
      <c r="N14" s="352" t="s">
        <v>279</v>
      </c>
    </row>
    <row r="15" spans="1:14" s="359" customFormat="1" ht="39" customHeight="1">
      <c r="A15" s="353"/>
      <c r="B15" s="354" t="s">
        <v>271</v>
      </c>
      <c r="C15" s="354" t="s">
        <v>104</v>
      </c>
      <c r="D15" s="354" t="s">
        <v>105</v>
      </c>
      <c r="E15" s="354" t="s">
        <v>282</v>
      </c>
      <c r="F15" s="354" t="s">
        <v>277</v>
      </c>
      <c r="G15" s="355">
        <v>12</v>
      </c>
      <c r="H15" s="355">
        <f t="shared" si="0"/>
        <v>376.25</v>
      </c>
      <c r="I15" s="356">
        <v>4515</v>
      </c>
      <c r="J15" s="357"/>
      <c r="K15" s="358"/>
      <c r="L15" s="354" t="s">
        <v>267</v>
      </c>
      <c r="M15" s="354"/>
      <c r="N15" s="363" t="s">
        <v>279</v>
      </c>
    </row>
    <row r="16" spans="1:14" s="359" customFormat="1" ht="53.25" customHeight="1">
      <c r="A16" s="360"/>
      <c r="B16" s="354" t="s">
        <v>271</v>
      </c>
      <c r="C16" s="354" t="s">
        <v>104</v>
      </c>
      <c r="D16" s="354" t="s">
        <v>141</v>
      </c>
      <c r="E16" s="354" t="s">
        <v>283</v>
      </c>
      <c r="F16" s="354" t="s">
        <v>273</v>
      </c>
      <c r="G16" s="355">
        <v>120</v>
      </c>
      <c r="H16" s="355">
        <f t="shared" si="0"/>
        <v>500</v>
      </c>
      <c r="I16" s="356">
        <v>60000</v>
      </c>
      <c r="J16" s="357"/>
      <c r="K16" s="361"/>
      <c r="L16" s="354" t="s">
        <v>286</v>
      </c>
      <c r="M16" s="354" t="s">
        <v>151</v>
      </c>
    </row>
    <row r="17" spans="1:14" s="359" customFormat="1" ht="25.5">
      <c r="A17" s="360"/>
      <c r="B17" s="354" t="s">
        <v>271</v>
      </c>
      <c r="C17" s="354" t="s">
        <v>104</v>
      </c>
      <c r="D17" s="354" t="s">
        <v>165</v>
      </c>
      <c r="E17" s="354" t="s">
        <v>202</v>
      </c>
      <c r="F17" s="354" t="s">
        <v>284</v>
      </c>
      <c r="G17" s="355">
        <v>9</v>
      </c>
      <c r="H17" s="355">
        <f t="shared" si="0"/>
        <v>771.88888888888891</v>
      </c>
      <c r="I17" s="356">
        <v>6947</v>
      </c>
      <c r="J17" s="357"/>
      <c r="K17" s="361"/>
      <c r="L17" s="318" t="s">
        <v>264</v>
      </c>
      <c r="M17" s="354" t="s">
        <v>148</v>
      </c>
    </row>
    <row r="18" spans="1:14" s="359" customFormat="1" ht="38.25">
      <c r="A18" s="353"/>
      <c r="B18" s="354" t="s">
        <v>271</v>
      </c>
      <c r="C18" s="354" t="s">
        <v>104</v>
      </c>
      <c r="D18" s="354" t="s">
        <v>139</v>
      </c>
      <c r="E18" s="354" t="s">
        <v>208</v>
      </c>
      <c r="F18" s="354" t="s">
        <v>273</v>
      </c>
      <c r="G18" s="355">
        <v>6</v>
      </c>
      <c r="H18" s="355">
        <f t="shared" si="0"/>
        <v>1157.8333333333333</v>
      </c>
      <c r="I18" s="356">
        <v>6947</v>
      </c>
      <c r="J18" s="357"/>
      <c r="K18" s="361"/>
      <c r="L18" s="318" t="s">
        <v>286</v>
      </c>
      <c r="M18" s="354"/>
      <c r="N18" s="359" t="s">
        <v>288</v>
      </c>
    </row>
    <row r="19" spans="1:14" s="359" customFormat="1" ht="76.5">
      <c r="A19" s="360"/>
      <c r="B19" s="354" t="s">
        <v>271</v>
      </c>
      <c r="C19" s="354" t="s">
        <v>104</v>
      </c>
      <c r="D19" s="354" t="s">
        <v>155</v>
      </c>
      <c r="E19" s="354" t="s">
        <v>270</v>
      </c>
      <c r="F19" s="354" t="s">
        <v>285</v>
      </c>
      <c r="G19" s="355">
        <v>12</v>
      </c>
      <c r="H19" s="355">
        <f t="shared" si="0"/>
        <v>500</v>
      </c>
      <c r="I19" s="356">
        <v>6000</v>
      </c>
      <c r="J19" s="357"/>
      <c r="K19" s="361"/>
      <c r="L19" s="318" t="s">
        <v>287</v>
      </c>
      <c r="M19" s="354"/>
    </row>
    <row r="20" spans="1:14" s="359" customFormat="1" ht="33.75" customHeight="1">
      <c r="A20" s="360"/>
      <c r="B20" s="354" t="s">
        <v>271</v>
      </c>
      <c r="C20" s="354" t="s">
        <v>104</v>
      </c>
      <c r="D20" s="354" t="s">
        <v>105</v>
      </c>
      <c r="E20" s="354" t="s">
        <v>231</v>
      </c>
      <c r="F20" s="354" t="s">
        <v>273</v>
      </c>
      <c r="G20" s="355">
        <v>60</v>
      </c>
      <c r="H20" s="355">
        <f t="shared" si="0"/>
        <v>115.78333333333333</v>
      </c>
      <c r="I20" s="356">
        <v>6947</v>
      </c>
      <c r="J20" s="357"/>
      <c r="K20" s="361"/>
      <c r="L20" s="318" t="s">
        <v>269</v>
      </c>
      <c r="M20" s="354"/>
      <c r="N20" s="359" t="s">
        <v>289</v>
      </c>
    </row>
    <row r="21" spans="1:14" s="359" customFormat="1" ht="25.5">
      <c r="A21" s="360"/>
      <c r="B21" s="354" t="s">
        <v>271</v>
      </c>
      <c r="C21" s="354" t="s">
        <v>104</v>
      </c>
      <c r="D21" s="354" t="s">
        <v>138</v>
      </c>
      <c r="E21" s="354" t="s">
        <v>241</v>
      </c>
      <c r="F21" s="354" t="s">
        <v>285</v>
      </c>
      <c r="G21" s="355">
        <v>10</v>
      </c>
      <c r="H21" s="355">
        <f t="shared" si="0"/>
        <v>580.5</v>
      </c>
      <c r="I21" s="356">
        <v>5805</v>
      </c>
      <c r="J21" s="357"/>
      <c r="K21" s="361"/>
      <c r="L21" s="318" t="s">
        <v>290</v>
      </c>
      <c r="M21" s="354" t="s">
        <v>149</v>
      </c>
    </row>
    <row r="22" spans="1:14" s="359" customFormat="1">
      <c r="A22" s="360"/>
      <c r="B22" s="354"/>
      <c r="C22" s="354"/>
      <c r="D22" s="354"/>
      <c r="E22" s="354"/>
      <c r="F22" s="354"/>
      <c r="G22" s="355"/>
      <c r="H22" s="355"/>
      <c r="I22" s="356"/>
      <c r="J22" s="357"/>
      <c r="K22" s="361"/>
      <c r="L22" s="318"/>
      <c r="M22" s="354"/>
    </row>
    <row r="23" spans="1:14" s="359" customFormat="1">
      <c r="A23" s="360"/>
      <c r="B23" s="354"/>
      <c r="C23" s="354"/>
      <c r="D23" s="354"/>
      <c r="E23" s="354"/>
      <c r="F23" s="354"/>
      <c r="G23" s="355"/>
      <c r="H23" s="355"/>
      <c r="I23" s="356"/>
      <c r="J23" s="357"/>
      <c r="K23" s="361"/>
      <c r="L23" s="318"/>
      <c r="M23" s="354"/>
    </row>
    <row r="24" spans="1:14" s="359" customFormat="1">
      <c r="A24" s="360"/>
      <c r="B24" s="354"/>
      <c r="C24" s="354"/>
      <c r="D24" s="354"/>
      <c r="E24" s="354"/>
      <c r="F24" s="354"/>
      <c r="G24" s="354"/>
      <c r="H24" s="354"/>
      <c r="I24" s="354"/>
      <c r="J24" s="354"/>
      <c r="K24" s="358"/>
      <c r="L24" s="354"/>
      <c r="M24" s="354"/>
    </row>
    <row r="25" spans="1:14" s="359" customFormat="1">
      <c r="A25" s="360"/>
      <c r="B25" s="354"/>
      <c r="C25" s="354"/>
      <c r="D25" s="354"/>
      <c r="E25" s="354"/>
      <c r="F25" s="354"/>
      <c r="G25" s="355"/>
      <c r="H25" s="355"/>
      <c r="I25" s="356"/>
      <c r="J25" s="357"/>
      <c r="K25" s="361"/>
      <c r="L25" s="354"/>
      <c r="M25" s="354"/>
    </row>
    <row r="26" spans="1:14" s="359" customFormat="1" ht="25.5" customHeight="1">
      <c r="A26" s="426"/>
      <c r="B26" s="354"/>
      <c r="C26" s="354"/>
      <c r="D26" s="354"/>
      <c r="E26" s="354"/>
      <c r="F26" s="354"/>
      <c r="G26" s="355"/>
      <c r="H26" s="355"/>
      <c r="I26" s="356"/>
      <c r="J26" s="357"/>
      <c r="K26" s="362"/>
      <c r="L26" s="318"/>
      <c r="M26" s="354"/>
    </row>
    <row r="27" spans="1:14" s="359" customFormat="1">
      <c r="A27" s="426"/>
      <c r="B27" s="354"/>
      <c r="C27" s="354"/>
      <c r="D27" s="354"/>
      <c r="E27" s="354"/>
      <c r="F27" s="354"/>
      <c r="G27" s="355"/>
      <c r="H27" s="355"/>
      <c r="I27" s="356"/>
      <c r="J27" s="357"/>
      <c r="K27" s="362"/>
      <c r="L27" s="318"/>
      <c r="M27" s="354"/>
    </row>
    <row r="28" spans="1:14" s="359" customFormat="1">
      <c r="A28" s="426"/>
      <c r="B28" s="354"/>
      <c r="C28" s="354"/>
      <c r="D28" s="354"/>
      <c r="E28" s="354"/>
      <c r="F28" s="354"/>
      <c r="G28" s="355"/>
      <c r="H28" s="355"/>
      <c r="I28" s="356"/>
      <c r="J28" s="357"/>
      <c r="K28" s="362"/>
      <c r="L28" s="318"/>
      <c r="M28" s="354"/>
    </row>
    <row r="29" spans="1:14" s="359" customFormat="1">
      <c r="A29" s="426"/>
      <c r="B29" s="354"/>
      <c r="C29" s="354"/>
      <c r="D29" s="354"/>
      <c r="E29" s="354"/>
      <c r="F29" s="354"/>
      <c r="G29" s="355"/>
      <c r="H29" s="355"/>
      <c r="I29" s="356"/>
      <c r="J29" s="357"/>
      <c r="K29" s="362"/>
      <c r="L29" s="318"/>
      <c r="M29" s="354"/>
    </row>
    <row r="30" spans="1:14" s="359" customFormat="1">
      <c r="A30" s="426"/>
      <c r="B30" s="354"/>
      <c r="C30" s="354"/>
      <c r="D30" s="354"/>
      <c r="E30" s="354"/>
      <c r="F30" s="354"/>
      <c r="G30" s="355"/>
      <c r="H30" s="355"/>
      <c r="I30" s="356"/>
      <c r="J30" s="357"/>
      <c r="K30" s="362"/>
      <c r="L30" s="318"/>
      <c r="M30" s="354"/>
    </row>
    <row r="31" spans="1:14" s="359" customFormat="1">
      <c r="A31" s="426"/>
      <c r="B31" s="354"/>
      <c r="C31" s="354"/>
      <c r="D31" s="354"/>
      <c r="E31" s="354"/>
      <c r="F31" s="354"/>
      <c r="G31" s="355"/>
      <c r="H31" s="355"/>
      <c r="I31" s="356"/>
      <c r="J31" s="357"/>
      <c r="K31" s="362"/>
      <c r="L31" s="318"/>
      <c r="M31" s="354"/>
    </row>
    <row r="32" spans="1:14" s="359" customFormat="1">
      <c r="A32" s="426"/>
      <c r="B32" s="354"/>
      <c r="C32" s="354"/>
      <c r="D32" s="354"/>
      <c r="E32" s="354"/>
      <c r="F32" s="354"/>
      <c r="G32" s="355"/>
      <c r="H32" s="355"/>
      <c r="I32" s="356"/>
      <c r="J32" s="357"/>
      <c r="K32" s="362"/>
      <c r="L32" s="318"/>
      <c r="M32" s="354"/>
    </row>
    <row r="33" spans="1:13" s="359" customFormat="1">
      <c r="A33" s="426"/>
      <c r="B33" s="354"/>
      <c r="C33" s="354"/>
      <c r="D33" s="354"/>
      <c r="E33" s="354"/>
      <c r="F33" s="354"/>
      <c r="G33" s="355"/>
      <c r="H33" s="355"/>
      <c r="I33" s="356"/>
      <c r="J33" s="357"/>
      <c r="K33" s="362"/>
      <c r="L33" s="318"/>
      <c r="M33" s="354"/>
    </row>
    <row r="34" spans="1:13" s="359" customFormat="1">
      <c r="A34" s="426"/>
      <c r="B34" s="354"/>
      <c r="C34" s="354"/>
      <c r="D34" s="354"/>
      <c r="E34" s="354"/>
      <c r="F34" s="354"/>
      <c r="G34" s="355"/>
      <c r="H34" s="355"/>
      <c r="I34" s="356"/>
      <c r="J34" s="357"/>
      <c r="K34" s="361"/>
      <c r="L34" s="318"/>
      <c r="M34" s="354"/>
    </row>
    <row r="35" spans="1:13" s="359" customFormat="1">
      <c r="A35" s="426"/>
      <c r="B35" s="354"/>
      <c r="C35" s="354"/>
      <c r="D35" s="354"/>
      <c r="E35" s="354"/>
      <c r="F35" s="354"/>
      <c r="G35" s="355"/>
      <c r="H35" s="355"/>
      <c r="I35" s="356"/>
      <c r="J35" s="357"/>
      <c r="K35" s="361"/>
      <c r="L35" s="354"/>
      <c r="M35" s="354"/>
    </row>
    <row r="36" spans="1:13">
      <c r="J36" s="142"/>
      <c r="K36" s="347"/>
    </row>
    <row r="37" spans="1:13">
      <c r="J37" s="142"/>
      <c r="K37" s="347"/>
    </row>
    <row r="38" spans="1:13">
      <c r="H38" s="128">
        <v>3730</v>
      </c>
      <c r="I38" s="130">
        <f>H38/H39</f>
        <v>24.06451612903226</v>
      </c>
      <c r="J38" s="142"/>
      <c r="K38" s="347"/>
    </row>
    <row r="39" spans="1:13">
      <c r="H39" s="128">
        <v>155</v>
      </c>
      <c r="J39" s="142"/>
      <c r="K39" s="347"/>
    </row>
    <row r="40" spans="1:13">
      <c r="J40" s="142"/>
      <c r="K40" s="347"/>
    </row>
    <row r="41" spans="1:13">
      <c r="D41" s="128" t="s">
        <v>144</v>
      </c>
      <c r="J41" s="142"/>
      <c r="K41" s="347"/>
    </row>
    <row r="42" spans="1:13" s="143" customFormat="1">
      <c r="C42" s="143" t="s">
        <v>135</v>
      </c>
      <c r="D42" s="143" t="s">
        <v>145</v>
      </c>
      <c r="I42" s="144"/>
      <c r="J42" s="145">
        <v>36526</v>
      </c>
      <c r="K42" s="348"/>
      <c r="M42" s="143" t="s">
        <v>106</v>
      </c>
    </row>
    <row r="43" spans="1:13" s="143" customFormat="1">
      <c r="C43" s="143" t="s">
        <v>136</v>
      </c>
      <c r="D43" s="143" t="s">
        <v>146</v>
      </c>
      <c r="I43" s="144"/>
      <c r="K43" s="349"/>
      <c r="M43" s="143" t="s">
        <v>147</v>
      </c>
    </row>
    <row r="44" spans="1:13" s="143" customFormat="1">
      <c r="C44" s="143" t="s">
        <v>104</v>
      </c>
      <c r="D44" s="143" t="s">
        <v>143</v>
      </c>
      <c r="I44" s="144"/>
      <c r="K44" s="349"/>
      <c r="M44" s="143" t="s">
        <v>148</v>
      </c>
    </row>
    <row r="45" spans="1:13" s="143" customFormat="1">
      <c r="C45" s="143" t="s">
        <v>143</v>
      </c>
      <c r="D45" s="143" t="s">
        <v>141</v>
      </c>
      <c r="I45" s="144"/>
      <c r="K45" s="349"/>
      <c r="M45" s="143" t="s">
        <v>149</v>
      </c>
    </row>
    <row r="46" spans="1:13" s="143" customFormat="1">
      <c r="D46" s="143" t="s">
        <v>150</v>
      </c>
      <c r="I46" s="144"/>
      <c r="K46" s="349"/>
      <c r="M46" s="143" t="s">
        <v>151</v>
      </c>
    </row>
    <row r="47" spans="1:13" s="143" customFormat="1">
      <c r="D47" s="143" t="s">
        <v>152</v>
      </c>
      <c r="I47" s="144"/>
      <c r="K47" s="349"/>
      <c r="M47" s="143" t="s">
        <v>153</v>
      </c>
    </row>
    <row r="48" spans="1:13" s="143" customFormat="1">
      <c r="D48" s="143" t="s">
        <v>105</v>
      </c>
      <c r="I48" s="144"/>
      <c r="K48" s="349"/>
      <c r="M48" s="143" t="s">
        <v>154</v>
      </c>
    </row>
    <row r="49" spans="4:11" s="143" customFormat="1">
      <c r="D49" s="143" t="s">
        <v>155</v>
      </c>
      <c r="I49" s="144"/>
      <c r="K49" s="349"/>
    </row>
    <row r="50" spans="4:11" s="143" customFormat="1">
      <c r="D50" s="143" t="s">
        <v>156</v>
      </c>
      <c r="I50" s="144"/>
      <c r="K50" s="349"/>
    </row>
    <row r="51" spans="4:11" s="143" customFormat="1">
      <c r="D51" s="143" t="s">
        <v>157</v>
      </c>
      <c r="I51" s="144"/>
      <c r="K51" s="349"/>
    </row>
    <row r="52" spans="4:11" s="143" customFormat="1">
      <c r="D52" s="143" t="s">
        <v>158</v>
      </c>
      <c r="I52" s="144"/>
      <c r="K52" s="349"/>
    </row>
    <row r="53" spans="4:11" s="143" customFormat="1">
      <c r="D53" s="143" t="s">
        <v>142</v>
      </c>
      <c r="I53" s="144"/>
      <c r="K53" s="349"/>
    </row>
    <row r="54" spans="4:11" s="143" customFormat="1">
      <c r="D54" s="143" t="s">
        <v>159</v>
      </c>
      <c r="I54" s="144"/>
      <c r="K54" s="349"/>
    </row>
    <row r="55" spans="4:11" s="143" customFormat="1">
      <c r="D55" s="143" t="s">
        <v>160</v>
      </c>
      <c r="I55" s="144"/>
      <c r="K55" s="349"/>
    </row>
    <row r="56" spans="4:11" s="143" customFormat="1">
      <c r="D56" s="143" t="s">
        <v>161</v>
      </c>
      <c r="I56" s="144"/>
      <c r="K56" s="349"/>
    </row>
    <row r="57" spans="4:11" s="143" customFormat="1">
      <c r="D57" s="143" t="s">
        <v>162</v>
      </c>
      <c r="I57" s="144"/>
      <c r="K57" s="349"/>
    </row>
    <row r="58" spans="4:11" s="143" customFormat="1">
      <c r="D58" s="143" t="s">
        <v>163</v>
      </c>
      <c r="I58" s="144"/>
      <c r="K58" s="349"/>
    </row>
    <row r="59" spans="4:11">
      <c r="D59" s="143" t="s">
        <v>164</v>
      </c>
      <c r="E59" s="143"/>
      <c r="K59" s="345"/>
    </row>
    <row r="60" spans="4:11">
      <c r="D60" s="143" t="s">
        <v>165</v>
      </c>
      <c r="K60" s="345"/>
    </row>
    <row r="61" spans="4:11">
      <c r="D61" s="143" t="s">
        <v>139</v>
      </c>
      <c r="K61" s="345"/>
    </row>
    <row r="62" spans="4:11">
      <c r="D62" s="143" t="s">
        <v>138</v>
      </c>
      <c r="K62" s="345"/>
    </row>
    <row r="63" spans="4:11">
      <c r="D63" s="143" t="s">
        <v>140</v>
      </c>
      <c r="K63" s="345"/>
    </row>
    <row r="64" spans="4:11">
      <c r="K64" s="345"/>
    </row>
    <row r="65" spans="11:11">
      <c r="K65" s="345"/>
    </row>
    <row r="66" spans="11:11">
      <c r="K66" s="345"/>
    </row>
    <row r="67" spans="11:11">
      <c r="K67" s="345"/>
    </row>
    <row r="68" spans="11:11">
      <c r="K68" s="345"/>
    </row>
    <row r="69" spans="11:11">
      <c r="K69" s="345"/>
    </row>
    <row r="70" spans="11:11">
      <c r="K70" s="345"/>
    </row>
    <row r="71" spans="11:11">
      <c r="K71" s="345"/>
    </row>
    <row r="72" spans="11:11">
      <c r="K72" s="345"/>
    </row>
    <row r="73" spans="11:11">
      <c r="K73" s="345"/>
    </row>
    <row r="74" spans="11:11">
      <c r="K74" s="345"/>
    </row>
    <row r="75" spans="11:11">
      <c r="K75" s="345"/>
    </row>
    <row r="76" spans="11:11">
      <c r="K76" s="345"/>
    </row>
    <row r="77" spans="11:11">
      <c r="K77" s="345"/>
    </row>
    <row r="78" spans="11:11">
      <c r="K78" s="345"/>
    </row>
    <row r="79" spans="11:11">
      <c r="K79" s="345"/>
    </row>
    <row r="80" spans="11:11">
      <c r="K80" s="345"/>
    </row>
    <row r="81" spans="11:11">
      <c r="K81" s="345"/>
    </row>
    <row r="82" spans="11:11">
      <c r="K82" s="345"/>
    </row>
    <row r="83" spans="11:11">
      <c r="K83" s="345"/>
    </row>
    <row r="84" spans="11:11">
      <c r="K84" s="345"/>
    </row>
    <row r="85" spans="11:11">
      <c r="K85" s="345"/>
    </row>
    <row r="86" spans="11:11">
      <c r="K86" s="345"/>
    </row>
    <row r="87" spans="11:11">
      <c r="K87" s="345"/>
    </row>
    <row r="88" spans="11:11">
      <c r="K88" s="345"/>
    </row>
    <row r="89" spans="11:11">
      <c r="K89" s="345"/>
    </row>
    <row r="90" spans="11:11">
      <c r="K90" s="345"/>
    </row>
    <row r="91" spans="11:11">
      <c r="K91" s="345"/>
    </row>
    <row r="92" spans="11:11">
      <c r="K92" s="345"/>
    </row>
    <row r="93" spans="11:11">
      <c r="K93" s="345"/>
    </row>
    <row r="94" spans="11:11">
      <c r="K94" s="345"/>
    </row>
    <row r="95" spans="11:11">
      <c r="K95" s="345"/>
    </row>
    <row r="96" spans="11:11">
      <c r="K96" s="345"/>
    </row>
    <row r="97" spans="11:11">
      <c r="K97" s="345"/>
    </row>
    <row r="98" spans="11:11">
      <c r="K98" s="345"/>
    </row>
    <row r="99" spans="11:11">
      <c r="K99" s="345"/>
    </row>
    <row r="100" spans="11:11">
      <c r="K100" s="345"/>
    </row>
    <row r="101" spans="11:11">
      <c r="K101" s="345"/>
    </row>
    <row r="102" spans="11:11">
      <c r="K102" s="345"/>
    </row>
    <row r="103" spans="11:11">
      <c r="K103" s="345"/>
    </row>
    <row r="104" spans="11:11">
      <c r="K104" s="345"/>
    </row>
    <row r="105" spans="11:11">
      <c r="K105" s="345"/>
    </row>
    <row r="106" spans="11:11">
      <c r="K106" s="345"/>
    </row>
    <row r="107" spans="11:11">
      <c r="K107" s="345"/>
    </row>
    <row r="108" spans="11:11">
      <c r="K108" s="345"/>
    </row>
    <row r="109" spans="11:11">
      <c r="K109" s="345"/>
    </row>
    <row r="110" spans="11:11">
      <c r="K110" s="345"/>
    </row>
    <row r="111" spans="11:11">
      <c r="K111" s="345"/>
    </row>
    <row r="112" spans="11:11">
      <c r="K112" s="345"/>
    </row>
    <row r="113" spans="11:11">
      <c r="K113" s="345"/>
    </row>
    <row r="114" spans="11:11">
      <c r="K114" s="345"/>
    </row>
    <row r="115" spans="11:11">
      <c r="K115" s="345"/>
    </row>
    <row r="116" spans="11:11">
      <c r="K116" s="345"/>
    </row>
    <row r="117" spans="11:11">
      <c r="K117" s="345"/>
    </row>
    <row r="118" spans="11:11">
      <c r="K118" s="345"/>
    </row>
    <row r="119" spans="11:11">
      <c r="K119" s="345"/>
    </row>
    <row r="120" spans="11:11">
      <c r="K120" s="345"/>
    </row>
    <row r="121" spans="11:11">
      <c r="K121" s="345"/>
    </row>
    <row r="122" spans="11:11">
      <c r="K122" s="345"/>
    </row>
    <row r="123" spans="11:11">
      <c r="K123" s="345"/>
    </row>
    <row r="124" spans="11:11">
      <c r="K124" s="345"/>
    </row>
    <row r="125" spans="11:11">
      <c r="K125" s="345"/>
    </row>
    <row r="126" spans="11:11">
      <c r="K126" s="345"/>
    </row>
    <row r="127" spans="11:11">
      <c r="K127" s="345"/>
    </row>
    <row r="128" spans="11:11">
      <c r="K128" s="345"/>
    </row>
    <row r="129" spans="11:11">
      <c r="K129" s="345"/>
    </row>
    <row r="130" spans="11:11">
      <c r="K130" s="345"/>
    </row>
    <row r="131" spans="11:11">
      <c r="K131" s="345"/>
    </row>
    <row r="132" spans="11:11">
      <c r="K132" s="345"/>
    </row>
    <row r="133" spans="11:11">
      <c r="K133" s="345"/>
    </row>
    <row r="134" spans="11:11">
      <c r="K134" s="345"/>
    </row>
    <row r="135" spans="11:11">
      <c r="K135" s="345"/>
    </row>
    <row r="136" spans="11:11">
      <c r="K136" s="345"/>
    </row>
    <row r="137" spans="11:11">
      <c r="K137" s="345"/>
    </row>
    <row r="138" spans="11:11">
      <c r="K138" s="345"/>
    </row>
    <row r="139" spans="11:11">
      <c r="K139" s="345"/>
    </row>
    <row r="140" spans="11:11">
      <c r="K140" s="345"/>
    </row>
    <row r="141" spans="11:11">
      <c r="K141" s="345"/>
    </row>
    <row r="142" spans="11:11">
      <c r="K142" s="345"/>
    </row>
    <row r="143" spans="11:11">
      <c r="K143" s="345"/>
    </row>
    <row r="144" spans="11:11">
      <c r="K144" s="345"/>
    </row>
    <row r="145" spans="11:11">
      <c r="K145" s="345"/>
    </row>
    <row r="146" spans="11:11">
      <c r="K146" s="345"/>
    </row>
    <row r="147" spans="11:11">
      <c r="K147" s="345"/>
    </row>
    <row r="148" spans="11:11">
      <c r="K148" s="345"/>
    </row>
    <row r="149" spans="11:11">
      <c r="K149" s="345"/>
    </row>
    <row r="150" spans="11:11">
      <c r="K150" s="345"/>
    </row>
    <row r="151" spans="11:11">
      <c r="K151" s="345"/>
    </row>
    <row r="152" spans="11:11">
      <c r="K152" s="345"/>
    </row>
    <row r="153" spans="11:11">
      <c r="K153" s="345"/>
    </row>
    <row r="154" spans="11:11">
      <c r="K154" s="345"/>
    </row>
    <row r="155" spans="11:11">
      <c r="K155" s="345"/>
    </row>
    <row r="156" spans="11:11">
      <c r="K156" s="345"/>
    </row>
    <row r="157" spans="11:11">
      <c r="K157" s="345"/>
    </row>
    <row r="158" spans="11:11">
      <c r="K158" s="345"/>
    </row>
    <row r="159" spans="11:11">
      <c r="K159" s="345"/>
    </row>
    <row r="160" spans="11:11">
      <c r="K160" s="345"/>
    </row>
    <row r="161" spans="11:11">
      <c r="K161" s="345"/>
    </row>
    <row r="162" spans="11:11">
      <c r="K162" s="345"/>
    </row>
    <row r="163" spans="11:11">
      <c r="K163" s="345"/>
    </row>
    <row r="164" spans="11:11">
      <c r="K164" s="345"/>
    </row>
    <row r="165" spans="11:11">
      <c r="K165" s="345"/>
    </row>
    <row r="166" spans="11:11">
      <c r="K166" s="345"/>
    </row>
    <row r="167" spans="11:11">
      <c r="K167" s="345"/>
    </row>
    <row r="168" spans="11:11">
      <c r="K168" s="345"/>
    </row>
    <row r="169" spans="11:11">
      <c r="K169" s="345"/>
    </row>
    <row r="170" spans="11:11">
      <c r="K170" s="345"/>
    </row>
    <row r="171" spans="11:11">
      <c r="K171" s="345"/>
    </row>
    <row r="172" spans="11:11">
      <c r="K172" s="345"/>
    </row>
    <row r="173" spans="11:11">
      <c r="K173" s="345"/>
    </row>
    <row r="174" spans="11:11">
      <c r="K174" s="345"/>
    </row>
    <row r="175" spans="11:11">
      <c r="K175" s="345"/>
    </row>
    <row r="176" spans="11:11">
      <c r="K176" s="345"/>
    </row>
    <row r="177" spans="11:11">
      <c r="K177" s="345"/>
    </row>
    <row r="178" spans="11:11">
      <c r="K178" s="345"/>
    </row>
    <row r="179" spans="11:11">
      <c r="K179" s="345"/>
    </row>
    <row r="180" spans="11:11">
      <c r="K180" s="345"/>
    </row>
    <row r="181" spans="11:11">
      <c r="K181" s="345"/>
    </row>
    <row r="182" spans="11:11">
      <c r="K182" s="345"/>
    </row>
    <row r="183" spans="11:11">
      <c r="K183" s="345"/>
    </row>
    <row r="184" spans="11:11">
      <c r="K184" s="345"/>
    </row>
    <row r="185" spans="11:11">
      <c r="K185" s="345"/>
    </row>
    <row r="186" spans="11:11">
      <c r="K186" s="345"/>
    </row>
    <row r="187" spans="11:11">
      <c r="K187" s="345"/>
    </row>
    <row r="188" spans="11:11">
      <c r="K188" s="345"/>
    </row>
    <row r="189" spans="11:11">
      <c r="K189" s="345"/>
    </row>
    <row r="190" spans="11:11">
      <c r="K190" s="345"/>
    </row>
    <row r="191" spans="11:11">
      <c r="K191" s="345"/>
    </row>
    <row r="192" spans="11:11">
      <c r="K192" s="345"/>
    </row>
    <row r="193" spans="11:11">
      <c r="K193" s="345"/>
    </row>
    <row r="194" spans="11:11">
      <c r="K194" s="345"/>
    </row>
    <row r="195" spans="11:11">
      <c r="K195" s="345"/>
    </row>
    <row r="196" spans="11:11">
      <c r="K196" s="345"/>
    </row>
    <row r="197" spans="11:11">
      <c r="K197" s="345"/>
    </row>
    <row r="198" spans="11:11">
      <c r="K198" s="345"/>
    </row>
    <row r="199" spans="11:11">
      <c r="K199" s="345"/>
    </row>
    <row r="200" spans="11:11">
      <c r="K200" s="345"/>
    </row>
    <row r="201" spans="11:11">
      <c r="K201" s="345"/>
    </row>
    <row r="202" spans="11:11">
      <c r="K202" s="345"/>
    </row>
    <row r="203" spans="11:11">
      <c r="K203" s="345"/>
    </row>
    <row r="204" spans="11:11">
      <c r="K204" s="345"/>
    </row>
    <row r="205" spans="11:11">
      <c r="K205" s="345"/>
    </row>
    <row r="206" spans="11:11">
      <c r="K206" s="345"/>
    </row>
    <row r="207" spans="11:11">
      <c r="K207" s="345"/>
    </row>
    <row r="208" spans="11:11">
      <c r="K208" s="345"/>
    </row>
    <row r="209" spans="11:11">
      <c r="K209" s="345"/>
    </row>
    <row r="210" spans="11:11">
      <c r="K210" s="345"/>
    </row>
    <row r="211" spans="11:11">
      <c r="K211" s="345"/>
    </row>
    <row r="212" spans="11:11">
      <c r="K212" s="345"/>
    </row>
    <row r="213" spans="11:11">
      <c r="K213" s="345"/>
    </row>
    <row r="214" spans="11:11">
      <c r="K214" s="345"/>
    </row>
    <row r="215" spans="11:11">
      <c r="K215" s="345"/>
    </row>
    <row r="216" spans="11:11">
      <c r="K216" s="345"/>
    </row>
    <row r="217" spans="11:11">
      <c r="K217" s="345"/>
    </row>
    <row r="218" spans="11:11">
      <c r="K218" s="345"/>
    </row>
    <row r="219" spans="11:11">
      <c r="K219" s="345"/>
    </row>
    <row r="220" spans="11:11">
      <c r="K220" s="345"/>
    </row>
    <row r="221" spans="11:11">
      <c r="K221" s="345"/>
    </row>
    <row r="222" spans="11:11">
      <c r="K222" s="345"/>
    </row>
    <row r="223" spans="11:11">
      <c r="K223" s="345"/>
    </row>
    <row r="224" spans="11:11">
      <c r="K224" s="345"/>
    </row>
    <row r="225" spans="11:11">
      <c r="K225" s="345"/>
    </row>
    <row r="226" spans="11:11">
      <c r="K226" s="345"/>
    </row>
    <row r="227" spans="11:11">
      <c r="K227" s="345"/>
    </row>
    <row r="228" spans="11:11">
      <c r="K228" s="345"/>
    </row>
    <row r="229" spans="11:11">
      <c r="K229" s="345"/>
    </row>
    <row r="230" spans="11:11">
      <c r="K230" s="345"/>
    </row>
    <row r="231" spans="11:11">
      <c r="K231" s="345"/>
    </row>
    <row r="232" spans="11:11">
      <c r="K232" s="345"/>
    </row>
    <row r="233" spans="11:11">
      <c r="K233" s="345"/>
    </row>
    <row r="234" spans="11:11">
      <c r="K234" s="345"/>
    </row>
    <row r="235" spans="11:11">
      <c r="K235" s="345"/>
    </row>
    <row r="236" spans="11:11">
      <c r="K236" s="345"/>
    </row>
    <row r="237" spans="11:11">
      <c r="K237" s="345"/>
    </row>
    <row r="238" spans="11:11">
      <c r="K238" s="345"/>
    </row>
    <row r="239" spans="11:11">
      <c r="K239" s="345"/>
    </row>
    <row r="240" spans="11:11">
      <c r="K240" s="345"/>
    </row>
    <row r="241" spans="11:11">
      <c r="K241" s="345"/>
    </row>
    <row r="242" spans="11:11">
      <c r="K242" s="345"/>
    </row>
    <row r="243" spans="11:11">
      <c r="K243" s="345"/>
    </row>
    <row r="244" spans="11:11">
      <c r="K244" s="345"/>
    </row>
    <row r="245" spans="11:11">
      <c r="K245" s="345"/>
    </row>
    <row r="246" spans="11:11">
      <c r="K246" s="345"/>
    </row>
    <row r="247" spans="11:11">
      <c r="K247" s="345"/>
    </row>
    <row r="248" spans="11:11">
      <c r="K248" s="345"/>
    </row>
    <row r="249" spans="11:11">
      <c r="K249" s="345"/>
    </row>
    <row r="250" spans="11:11">
      <c r="K250" s="345"/>
    </row>
    <row r="251" spans="11:11">
      <c r="K251" s="345"/>
    </row>
    <row r="252" spans="11:11">
      <c r="K252" s="345"/>
    </row>
    <row r="253" spans="11:11">
      <c r="K253" s="345"/>
    </row>
    <row r="254" spans="11:11">
      <c r="K254" s="345"/>
    </row>
    <row r="255" spans="11:11">
      <c r="K255" s="345"/>
    </row>
    <row r="256" spans="11:11">
      <c r="K256" s="345"/>
    </row>
    <row r="257" spans="11:11">
      <c r="K257" s="345"/>
    </row>
    <row r="258" spans="11:11">
      <c r="K258" s="345"/>
    </row>
    <row r="259" spans="11:11">
      <c r="K259" s="345"/>
    </row>
    <row r="260" spans="11:11">
      <c r="K260" s="345"/>
    </row>
    <row r="261" spans="11:11">
      <c r="K261" s="345"/>
    </row>
    <row r="262" spans="11:11">
      <c r="K262" s="345"/>
    </row>
    <row r="263" spans="11:11">
      <c r="K263" s="345"/>
    </row>
    <row r="264" spans="11:11">
      <c r="K264" s="345"/>
    </row>
    <row r="265" spans="11:11">
      <c r="K265" s="345"/>
    </row>
    <row r="266" spans="11:11">
      <c r="K266" s="345"/>
    </row>
    <row r="267" spans="11:11">
      <c r="K267" s="345"/>
    </row>
    <row r="268" spans="11:11">
      <c r="K268" s="345"/>
    </row>
    <row r="269" spans="11:11">
      <c r="K269" s="345"/>
    </row>
    <row r="270" spans="11:11">
      <c r="K270" s="345"/>
    </row>
    <row r="271" spans="11:11">
      <c r="K271" s="345"/>
    </row>
    <row r="272" spans="11:11">
      <c r="K272" s="345"/>
    </row>
    <row r="273" spans="11:11">
      <c r="K273" s="345"/>
    </row>
    <row r="274" spans="11:11">
      <c r="K274" s="345"/>
    </row>
    <row r="275" spans="11:11">
      <c r="K275" s="345"/>
    </row>
    <row r="276" spans="11:11">
      <c r="K276" s="345"/>
    </row>
    <row r="277" spans="11:11">
      <c r="K277" s="345"/>
    </row>
    <row r="278" spans="11:11">
      <c r="K278" s="345"/>
    </row>
    <row r="279" spans="11:11">
      <c r="K279" s="345"/>
    </row>
    <row r="280" spans="11:11">
      <c r="K280" s="345"/>
    </row>
    <row r="281" spans="11:11">
      <c r="K281" s="345"/>
    </row>
    <row r="282" spans="11:11">
      <c r="K282" s="345"/>
    </row>
    <row r="283" spans="11:11">
      <c r="K283" s="345"/>
    </row>
    <row r="284" spans="11:11">
      <c r="K284" s="345"/>
    </row>
    <row r="285" spans="11:11">
      <c r="K285" s="345"/>
    </row>
    <row r="286" spans="11:11">
      <c r="K286" s="345"/>
    </row>
    <row r="287" spans="11:11">
      <c r="K287" s="345"/>
    </row>
    <row r="288" spans="11:11">
      <c r="K288" s="345"/>
    </row>
    <row r="289" spans="11:11">
      <c r="K289" s="345"/>
    </row>
    <row r="290" spans="11:11">
      <c r="K290" s="345"/>
    </row>
    <row r="291" spans="11:11">
      <c r="K291" s="345"/>
    </row>
    <row r="292" spans="11:11">
      <c r="K292" s="345"/>
    </row>
    <row r="293" spans="11:11">
      <c r="K293" s="345"/>
    </row>
    <row r="294" spans="11:11">
      <c r="K294" s="345"/>
    </row>
    <row r="295" spans="11:11">
      <c r="K295" s="345"/>
    </row>
    <row r="296" spans="11:11">
      <c r="K296" s="345"/>
    </row>
    <row r="297" spans="11:11">
      <c r="K297" s="345"/>
    </row>
    <row r="298" spans="11:11">
      <c r="K298" s="345"/>
    </row>
    <row r="299" spans="11:11">
      <c r="K299" s="345"/>
    </row>
    <row r="300" spans="11:11">
      <c r="K300" s="345"/>
    </row>
  </sheetData>
  <mergeCells count="11">
    <mergeCell ref="B8:M8"/>
    <mergeCell ref="B9:M9"/>
    <mergeCell ref="A26:A35"/>
    <mergeCell ref="A1:M1"/>
    <mergeCell ref="A3:B3"/>
    <mergeCell ref="C3:D3"/>
    <mergeCell ref="F3:M5"/>
    <mergeCell ref="A4:B4"/>
    <mergeCell ref="C4:D4"/>
    <mergeCell ref="A5:B5"/>
    <mergeCell ref="C5:D5"/>
  </mergeCells>
  <dataValidations count="8">
    <dataValidation type="date" allowBlank="1" showInputMessage="1" showErrorMessage="1" errorTitle="Date Format" error="Please insert date in format &quot;10-Apr-2014&quot;" sqref="J16:K16">
      <formula1>I25</formula1>
      <formula2>J25</formula2>
    </dataValidation>
    <dataValidation type="date" allowBlank="1" showInputMessage="1" showErrorMessage="1" errorTitle="Date Format" error="Please insert date in format &quot;10-Apr-2014&quot;" sqref="J14">
      <formula1>I24</formula1>
      <formula2>J24</formula2>
    </dataValidation>
    <dataValidation type="date" allowBlank="1" showInputMessage="1" showErrorMessage="1" errorTitle="Date Format" error="Please insert date in format &quot;10-Apr-2014&quot;" sqref="J13">
      <formula1>I20</formula1>
      <formula2>J20</formula2>
    </dataValidation>
    <dataValidation type="date" allowBlank="1" showInputMessage="1" showErrorMessage="1" errorTitle="Date Format" error="Please insert date in format &quot;10-Apr-2014&quot;" sqref="J10:J12 K10:K11 J17 K34:K35 K17:K25">
      <formula1>#REF!</formula1>
      <formula2>#REF!</formula2>
    </dataValidation>
    <dataValidation type="list" allowBlank="1" showInputMessage="1" showErrorMessage="1" sqref="N10">
      <formula1>$M$42:$M$48</formula1>
    </dataValidation>
    <dataValidation type="list" allowBlank="1" showInputMessage="1" showErrorMessage="1" sqref="M10:M35">
      <formula1>$M$44:$M$50</formula1>
    </dataValidation>
    <dataValidation type="list" allowBlank="1" showInputMessage="1" showErrorMessage="1" sqref="D10:D35">
      <formula1>$D$44:$D$65</formula1>
    </dataValidation>
    <dataValidation type="list" allowBlank="1" showInputMessage="1" showErrorMessage="1" sqref="C10:C35">
      <formula1>$C$44:$C$47</formula1>
    </dataValidation>
  </dataValidations>
  <pageMargins left="0.7" right="0.7" top="0.75" bottom="0.75" header="0.3" footer="0.3"/>
  <pageSetup orientation="portrait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3" workbookViewId="0">
      <selection activeCell="B2" sqref="B1:B1048576"/>
    </sheetView>
  </sheetViews>
  <sheetFormatPr defaultRowHeight="15"/>
  <cols>
    <col min="1" max="1" width="9.140625" style="5"/>
    <col min="2" max="2" width="18.7109375" customWidth="1"/>
    <col min="3" max="3" width="13.7109375" customWidth="1"/>
    <col min="4" max="4" width="15.140625" customWidth="1"/>
    <col min="5" max="5" width="16" customWidth="1"/>
    <col min="6" max="6" width="18.42578125" customWidth="1"/>
    <col min="7" max="7" width="14.42578125" customWidth="1"/>
    <col min="8" max="8" width="20.140625" customWidth="1"/>
    <col min="9" max="10" width="20.140625" style="5" customWidth="1"/>
    <col min="11" max="11" width="19" customWidth="1"/>
    <col min="12" max="12" width="17.28515625" customWidth="1"/>
  </cols>
  <sheetData>
    <row r="1" spans="1:13" ht="38.25" customHeight="1">
      <c r="B1" s="435" t="s">
        <v>108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3" ht="30" customHeight="1">
      <c r="A2" s="27" t="s">
        <v>23</v>
      </c>
      <c r="B2" s="27" t="s">
        <v>34</v>
      </c>
      <c r="C2" s="28" t="s">
        <v>35</v>
      </c>
      <c r="D2" s="28" t="s">
        <v>32</v>
      </c>
      <c r="E2" s="28" t="s">
        <v>36</v>
      </c>
      <c r="F2" s="28" t="s">
        <v>37</v>
      </c>
      <c r="G2" s="28" t="s">
        <v>33</v>
      </c>
      <c r="H2" s="28" t="s">
        <v>38</v>
      </c>
      <c r="I2" s="28" t="s">
        <v>39</v>
      </c>
      <c r="J2" s="28" t="s">
        <v>40</v>
      </c>
      <c r="K2" s="28" t="s">
        <v>41</v>
      </c>
      <c r="L2" s="28" t="s">
        <v>42</v>
      </c>
      <c r="M2" s="28" t="s">
        <v>22</v>
      </c>
    </row>
    <row r="3" spans="1:13" ht="330">
      <c r="A3" s="102">
        <v>1</v>
      </c>
      <c r="B3" s="69" t="s">
        <v>302</v>
      </c>
      <c r="C3" s="102" t="s">
        <v>291</v>
      </c>
      <c r="D3" s="102" t="s">
        <v>292</v>
      </c>
      <c r="E3" s="69" t="s">
        <v>294</v>
      </c>
      <c r="F3" s="69"/>
      <c r="G3" s="102" t="s">
        <v>293</v>
      </c>
      <c r="H3" s="102" t="s">
        <v>167</v>
      </c>
      <c r="I3" s="2"/>
      <c r="J3" s="69"/>
      <c r="K3" s="153"/>
      <c r="L3" s="2"/>
      <c r="M3" s="2"/>
    </row>
    <row r="4" spans="1:13">
      <c r="A4" s="102"/>
      <c r="B4" s="69"/>
      <c r="C4" s="162"/>
      <c r="D4" s="102"/>
      <c r="E4" s="69"/>
      <c r="F4" s="69"/>
      <c r="G4" s="102"/>
      <c r="H4" s="102"/>
      <c r="I4" s="2"/>
      <c r="J4" s="2"/>
      <c r="K4" s="69"/>
      <c r="L4" s="2"/>
      <c r="M4" s="2"/>
    </row>
    <row r="5" spans="1:13">
      <c r="A5" s="2"/>
      <c r="B5" s="15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1">
    <mergeCell ref="B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26" workbookViewId="0">
      <selection activeCell="A30" sqref="A30:XFD30"/>
    </sheetView>
  </sheetViews>
  <sheetFormatPr defaultRowHeight="15"/>
  <cols>
    <col min="1" max="1" width="20" customWidth="1"/>
    <col min="2" max="2" width="15.85546875" customWidth="1"/>
    <col min="3" max="3" width="17.28515625" style="31" customWidth="1"/>
    <col min="4" max="4" width="11.42578125" customWidth="1"/>
    <col min="5" max="5" width="12" bestFit="1" customWidth="1"/>
    <col min="6" max="6" width="14" bestFit="1" customWidth="1"/>
    <col min="8" max="8" width="9.28515625" bestFit="1" customWidth="1"/>
    <col min="9" max="9" width="9.42578125" bestFit="1" customWidth="1"/>
    <col min="10" max="10" width="10.140625" bestFit="1" customWidth="1"/>
    <col min="11" max="11" width="16.140625" customWidth="1"/>
    <col min="12" max="12" width="23.28515625" bestFit="1" customWidth="1"/>
    <col min="13" max="13" width="17" customWidth="1"/>
  </cols>
  <sheetData>
    <row r="1" spans="1:13" s="31" customFormat="1" ht="18">
      <c r="A1" s="110"/>
      <c r="B1" s="439"/>
      <c r="C1" s="440"/>
      <c r="D1" s="440"/>
      <c r="E1" s="440"/>
      <c r="F1" s="440"/>
      <c r="G1" s="440"/>
    </row>
    <row r="2" spans="1:13" s="31" customFormat="1" ht="18">
      <c r="A2" s="110"/>
      <c r="B2" s="441" t="s">
        <v>116</v>
      </c>
      <c r="C2" s="441"/>
      <c r="D2" s="441"/>
      <c r="E2" s="441"/>
      <c r="F2" s="441"/>
      <c r="G2" s="441"/>
    </row>
    <row r="3" spans="1:13" s="31" customFormat="1">
      <c r="A3" s="110"/>
      <c r="B3" s="110"/>
      <c r="C3" s="110"/>
      <c r="D3" s="110"/>
      <c r="E3" s="110"/>
      <c r="F3" s="110"/>
      <c r="G3" s="110"/>
    </row>
    <row r="4" spans="1:13" s="31" customFormat="1">
      <c r="A4" s="112"/>
      <c r="B4" s="112"/>
      <c r="C4" s="112"/>
      <c r="D4" s="112"/>
      <c r="E4" s="112"/>
      <c r="F4" s="112"/>
      <c r="G4" s="112"/>
    </row>
    <row r="5" spans="1:13" s="31" customFormat="1">
      <c r="A5" s="112"/>
      <c r="B5" s="112"/>
      <c r="C5" s="112"/>
      <c r="D5" s="112"/>
      <c r="E5" s="112"/>
      <c r="F5" s="112"/>
      <c r="G5" s="112"/>
    </row>
    <row r="6" spans="1:13" s="31" customFormat="1">
      <c r="A6" s="442" t="s">
        <v>117</v>
      </c>
      <c r="B6" s="443"/>
      <c r="C6" s="443"/>
      <c r="D6" s="443"/>
      <c r="E6" s="444"/>
      <c r="F6" s="113"/>
      <c r="G6" s="113"/>
    </row>
    <row r="7" spans="1:13" s="31" customFormat="1" ht="39">
      <c r="A7" s="114" t="s">
        <v>118</v>
      </c>
      <c r="B7" s="115" t="s">
        <v>119</v>
      </c>
      <c r="C7" s="115" t="s">
        <v>120</v>
      </c>
      <c r="D7" s="115" t="s">
        <v>121</v>
      </c>
      <c r="E7" s="115" t="s">
        <v>19</v>
      </c>
      <c r="F7" s="112"/>
      <c r="G7" s="112"/>
    </row>
    <row r="8" spans="1:13" s="31" customFormat="1">
      <c r="A8" s="111"/>
      <c r="B8" s="111"/>
      <c r="C8" s="111"/>
      <c r="D8" s="111"/>
      <c r="E8" s="111"/>
      <c r="F8" s="112"/>
      <c r="G8" s="112"/>
    </row>
    <row r="9" spans="1:13" s="31" customFormat="1">
      <c r="A9" s="111"/>
      <c r="B9" s="111"/>
      <c r="C9" s="111"/>
      <c r="D9" s="111"/>
      <c r="E9" s="111"/>
      <c r="F9" s="112"/>
      <c r="G9" s="112"/>
    </row>
    <row r="10" spans="1:13" s="31" customFormat="1">
      <c r="A10" s="111"/>
      <c r="B10" s="111"/>
      <c r="C10" s="111"/>
      <c r="D10" s="111"/>
      <c r="E10" s="111"/>
      <c r="F10" s="112"/>
      <c r="G10" s="112"/>
    </row>
    <row r="11" spans="1:13" s="31" customFormat="1">
      <c r="A11" s="111"/>
      <c r="B11" s="111"/>
      <c r="C11" s="111"/>
      <c r="D11" s="111"/>
      <c r="E11" s="111"/>
      <c r="F11" s="112"/>
      <c r="G11" s="112"/>
    </row>
    <row r="12" spans="1:13" s="31" customFormat="1">
      <c r="A12" s="111"/>
      <c r="B12" s="111"/>
      <c r="C12" s="111"/>
      <c r="D12" s="111"/>
      <c r="E12" s="111"/>
      <c r="F12" s="112"/>
      <c r="G12" s="112"/>
    </row>
    <row r="13" spans="1:13" s="31" customFormat="1">
      <c r="A13"/>
      <c r="B13"/>
      <c r="D13"/>
      <c r="E13"/>
      <c r="F13"/>
      <c r="G13"/>
    </row>
    <row r="14" spans="1:13">
      <c r="A14" s="448" t="s">
        <v>48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9"/>
    </row>
    <row r="15" spans="1:13">
      <c r="A15" s="450"/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1"/>
    </row>
    <row r="16" spans="1:13" s="31" customFormat="1">
      <c r="A16" s="452" t="s">
        <v>85</v>
      </c>
      <c r="B16" s="452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1:13">
      <c r="A17" s="182" t="s">
        <v>56</v>
      </c>
      <c r="B17" s="183" t="s">
        <v>58</v>
      </c>
      <c r="C17" s="183" t="s">
        <v>59</v>
      </c>
      <c r="D17" s="184" t="s">
        <v>49</v>
      </c>
      <c r="E17" s="185" t="s">
        <v>50</v>
      </c>
      <c r="F17" s="185" t="s">
        <v>51</v>
      </c>
      <c r="G17" s="186" t="s">
        <v>57</v>
      </c>
      <c r="H17" s="445" t="s">
        <v>52</v>
      </c>
      <c r="I17" s="446"/>
      <c r="J17" s="447"/>
      <c r="K17" s="187" t="s">
        <v>169</v>
      </c>
      <c r="L17" s="188" t="s">
        <v>54</v>
      </c>
      <c r="M17" s="189" t="s">
        <v>55</v>
      </c>
    </row>
    <row r="18" spans="1:13" s="31" customFormat="1">
      <c r="A18" s="209"/>
      <c r="B18" s="210"/>
      <c r="C18" s="210"/>
      <c r="D18" s="211"/>
      <c r="E18" s="212"/>
      <c r="F18" s="212"/>
      <c r="G18" s="213"/>
      <c r="H18" s="214"/>
      <c r="I18" s="215"/>
      <c r="J18" s="216"/>
      <c r="K18" s="217"/>
      <c r="L18" s="218"/>
      <c r="M18" s="219"/>
    </row>
    <row r="19" spans="1:13" ht="59.25" customHeight="1">
      <c r="A19" s="190" t="s">
        <v>295</v>
      </c>
      <c r="B19" s="191" t="s">
        <v>296</v>
      </c>
      <c r="C19" s="191"/>
      <c r="D19" s="192">
        <v>12612</v>
      </c>
      <c r="E19" s="193" t="s">
        <v>297</v>
      </c>
      <c r="F19" s="194" t="s">
        <v>168</v>
      </c>
      <c r="G19" s="194" t="s">
        <v>298</v>
      </c>
      <c r="H19" s="195" t="s">
        <v>299</v>
      </c>
      <c r="I19" s="220">
        <v>42016</v>
      </c>
      <c r="J19" s="195" t="s">
        <v>300</v>
      </c>
      <c r="K19" s="197">
        <v>2600000</v>
      </c>
      <c r="L19" s="198" t="s">
        <v>170</v>
      </c>
      <c r="M19" s="221" t="s">
        <v>301</v>
      </c>
    </row>
    <row r="20" spans="1:13">
      <c r="A20" s="190" t="s">
        <v>295</v>
      </c>
      <c r="B20" s="191" t="s">
        <v>296</v>
      </c>
      <c r="C20" s="191"/>
      <c r="D20" s="192"/>
      <c r="E20" s="194"/>
      <c r="F20" s="147"/>
      <c r="G20" s="194"/>
      <c r="H20" s="195"/>
      <c r="I20" s="196"/>
      <c r="J20" s="195"/>
      <c r="K20" s="201"/>
      <c r="L20" s="198"/>
      <c r="M20" s="199"/>
    </row>
    <row r="21" spans="1:13" s="165" customFormat="1">
      <c r="A21" s="190" t="s">
        <v>295</v>
      </c>
      <c r="B21" s="191" t="s">
        <v>296</v>
      </c>
      <c r="C21" s="202"/>
      <c r="D21" s="192"/>
      <c r="E21" s="203"/>
      <c r="F21" s="122"/>
      <c r="G21" s="122"/>
      <c r="H21" s="204"/>
      <c r="I21" s="205"/>
      <c r="J21" s="204"/>
      <c r="K21" s="205"/>
      <c r="L21" s="206"/>
      <c r="M21" s="207"/>
    </row>
    <row r="22" spans="1:13">
      <c r="A22" s="190" t="s">
        <v>295</v>
      </c>
      <c r="B22" s="191" t="s">
        <v>296</v>
      </c>
      <c r="C22" s="191"/>
      <c r="D22" s="192"/>
      <c r="E22" s="193"/>
      <c r="F22" s="194"/>
      <c r="G22" s="194"/>
      <c r="H22" s="195"/>
      <c r="I22" s="196"/>
      <c r="J22" s="195"/>
      <c r="K22" s="196"/>
      <c r="L22" s="198"/>
      <c r="M22" s="221"/>
    </row>
    <row r="23" spans="1:13">
      <c r="A23" s="190" t="s">
        <v>295</v>
      </c>
      <c r="B23" s="191" t="s">
        <v>296</v>
      </c>
      <c r="C23" s="191"/>
      <c r="D23" s="192"/>
      <c r="E23" s="193"/>
      <c r="F23" s="194"/>
      <c r="G23" s="194"/>
      <c r="H23" s="195"/>
      <c r="I23" s="196"/>
      <c r="J23" s="195"/>
      <c r="K23" s="196"/>
      <c r="L23" s="198"/>
      <c r="M23" s="221"/>
    </row>
    <row r="24" spans="1:13">
      <c r="A24" s="190" t="s">
        <v>295</v>
      </c>
      <c r="B24" s="191" t="s">
        <v>296</v>
      </c>
      <c r="C24" s="191"/>
      <c r="D24" s="192"/>
      <c r="E24" s="194"/>
      <c r="F24" s="194"/>
      <c r="G24" s="194"/>
      <c r="H24" s="195"/>
      <c r="I24" s="196"/>
      <c r="J24" s="195"/>
      <c r="K24" s="196"/>
      <c r="L24" s="198"/>
      <c r="M24" s="221"/>
    </row>
    <row r="25" spans="1:13">
      <c r="A25" s="194"/>
      <c r="B25" s="191"/>
      <c r="C25" s="191"/>
      <c r="D25" s="200"/>
      <c r="E25" s="194"/>
      <c r="F25" s="194"/>
      <c r="G25" s="194"/>
      <c r="H25" s="195"/>
      <c r="I25" s="220"/>
      <c r="J25" s="195"/>
      <c r="K25" s="196"/>
      <c r="L25" s="198"/>
      <c r="M25" s="199"/>
    </row>
    <row r="26" spans="1:13">
      <c r="A26" s="42"/>
      <c r="B26" s="43"/>
      <c r="C26" s="43"/>
      <c r="D26" s="44"/>
      <c r="E26" s="42"/>
      <c r="F26" s="42"/>
      <c r="G26" s="42"/>
      <c r="H26" s="51"/>
      <c r="I26" s="52"/>
      <c r="J26" s="51"/>
      <c r="K26" s="52"/>
      <c r="L26" s="53"/>
      <c r="M26" s="54"/>
    </row>
    <row r="27" spans="1:13">
      <c r="A27" s="45"/>
      <c r="B27" s="46"/>
      <c r="C27" s="46"/>
      <c r="D27" s="47"/>
      <c r="E27" s="48"/>
      <c r="F27" s="49"/>
      <c r="G27" s="45"/>
      <c r="H27" s="55"/>
      <c r="I27" s="55"/>
      <c r="J27" s="55"/>
      <c r="K27" s="55"/>
      <c r="L27" s="56"/>
      <c r="M27" s="50"/>
    </row>
    <row r="28" spans="1:13">
      <c r="A28" s="68" t="s">
        <v>84</v>
      </c>
      <c r="B28" s="46"/>
      <c r="C28" s="46"/>
      <c r="D28" s="47"/>
      <c r="E28" s="48"/>
      <c r="F28" s="49"/>
      <c r="G28" s="45"/>
      <c r="H28" s="55"/>
      <c r="I28" s="55"/>
      <c r="J28" s="55"/>
      <c r="K28" s="55"/>
      <c r="L28" s="56"/>
      <c r="M28" s="50"/>
    </row>
    <row r="29" spans="1:13">
      <c r="A29" s="38" t="s">
        <v>56</v>
      </c>
      <c r="B29" s="35" t="s">
        <v>58</v>
      </c>
      <c r="C29" s="35" t="s">
        <v>59</v>
      </c>
      <c r="D29" s="36"/>
      <c r="E29" s="37" t="s">
        <v>50</v>
      </c>
      <c r="F29" s="37" t="s">
        <v>51</v>
      </c>
      <c r="G29" s="39"/>
      <c r="H29" s="436" t="s">
        <v>52</v>
      </c>
      <c r="I29" s="437"/>
      <c r="J29" s="438"/>
      <c r="K29" s="40" t="s">
        <v>53</v>
      </c>
      <c r="L29" s="41" t="s">
        <v>54</v>
      </c>
      <c r="M29" s="57" t="s">
        <v>55</v>
      </c>
    </row>
    <row r="30" spans="1:13">
      <c r="A30" s="122"/>
      <c r="B30" s="43"/>
      <c r="C30" s="43"/>
      <c r="D30" s="44"/>
      <c r="E30" s="42"/>
      <c r="F30" s="42"/>
      <c r="G30" s="42"/>
      <c r="H30" s="51"/>
      <c r="I30" s="52"/>
      <c r="J30" s="51"/>
      <c r="K30" s="225"/>
      <c r="L30" s="53"/>
      <c r="M30" s="54"/>
    </row>
    <row r="31" spans="1:13">
      <c r="A31" s="42"/>
      <c r="B31" s="43"/>
      <c r="C31" s="43"/>
      <c r="D31" s="44"/>
      <c r="E31" s="42"/>
      <c r="F31" s="42"/>
      <c r="G31" s="42"/>
      <c r="H31" s="51"/>
      <c r="I31" s="52"/>
      <c r="J31" s="51"/>
      <c r="K31" s="52"/>
      <c r="L31" s="53"/>
      <c r="M31" s="54"/>
    </row>
    <row r="32" spans="1:13">
      <c r="A32" s="42"/>
      <c r="B32" s="43"/>
      <c r="C32" s="43"/>
      <c r="D32" s="44"/>
      <c r="E32" s="42"/>
      <c r="F32" s="42"/>
      <c r="G32" s="42"/>
      <c r="H32" s="51"/>
      <c r="I32" s="52"/>
      <c r="J32" s="51"/>
      <c r="K32" s="52"/>
      <c r="L32" s="53"/>
      <c r="M32" s="54"/>
    </row>
    <row r="33" spans="1:13">
      <c r="A33" s="42"/>
      <c r="B33" s="43"/>
      <c r="C33" s="43"/>
      <c r="D33" s="44"/>
      <c r="E33" s="42"/>
      <c r="F33" s="42"/>
      <c r="G33" s="42"/>
      <c r="H33" s="51"/>
      <c r="I33" s="52"/>
      <c r="J33" s="51"/>
      <c r="K33" s="52"/>
      <c r="L33" s="53"/>
      <c r="M33" s="54"/>
    </row>
    <row r="34" spans="1:13">
      <c r="A34" s="42"/>
      <c r="B34" s="43"/>
      <c r="C34" s="43"/>
      <c r="D34" s="44"/>
      <c r="E34" s="42"/>
      <c r="F34" s="42"/>
      <c r="G34" s="42"/>
      <c r="H34" s="51"/>
      <c r="I34" s="52"/>
      <c r="J34" s="51"/>
      <c r="K34" s="52"/>
      <c r="L34" s="53"/>
      <c r="M34" s="54"/>
    </row>
    <row r="35" spans="1:13">
      <c r="A35" s="42"/>
      <c r="B35" s="43"/>
      <c r="C35" s="43"/>
      <c r="D35" s="44"/>
      <c r="E35" s="42"/>
      <c r="F35" s="42"/>
      <c r="G35" s="42"/>
      <c r="H35" s="51"/>
      <c r="I35" s="52"/>
      <c r="J35" s="51"/>
      <c r="K35" s="52"/>
      <c r="L35" s="53"/>
      <c r="M35" s="54"/>
    </row>
    <row r="36" spans="1:13">
      <c r="A36" s="42"/>
      <c r="B36" s="43"/>
      <c r="C36" s="43"/>
      <c r="D36" s="44"/>
      <c r="E36" s="42"/>
      <c r="F36" s="42"/>
      <c r="G36" s="42"/>
      <c r="H36" s="51"/>
      <c r="I36" s="52"/>
      <c r="J36" s="51"/>
      <c r="K36" s="52"/>
      <c r="L36" s="53"/>
      <c r="M36" s="54"/>
    </row>
    <row r="37" spans="1:13">
      <c r="A37" s="42"/>
      <c r="B37" s="43"/>
      <c r="C37" s="43"/>
      <c r="D37" s="44"/>
      <c r="E37" s="42"/>
      <c r="F37" s="42"/>
      <c r="G37" s="42"/>
      <c r="H37" s="51"/>
      <c r="I37" s="52"/>
      <c r="J37" s="51"/>
      <c r="K37" s="52"/>
      <c r="L37" s="53"/>
      <c r="M37" s="54"/>
    </row>
    <row r="38" spans="1:13">
      <c r="A38" s="42"/>
      <c r="B38" s="43"/>
      <c r="C38" s="43"/>
      <c r="D38" s="44"/>
      <c r="E38" s="42"/>
      <c r="F38" s="42"/>
      <c r="G38" s="42"/>
      <c r="H38" s="51"/>
      <c r="I38" s="52"/>
      <c r="J38" s="51"/>
      <c r="K38" s="52"/>
      <c r="L38" s="53"/>
      <c r="M38" s="54"/>
    </row>
    <row r="40" spans="1:13">
      <c r="A40" s="110"/>
      <c r="B40" s="110"/>
      <c r="C40" s="110"/>
      <c r="D40" s="110"/>
      <c r="E40" s="110"/>
      <c r="F40" s="110"/>
      <c r="G40" s="110"/>
      <c r="H40" s="110"/>
    </row>
    <row r="41" spans="1:13">
      <c r="H41" s="110"/>
    </row>
    <row r="42" spans="1:13">
      <c r="H42" s="110"/>
    </row>
    <row r="43" spans="1:13">
      <c r="H43" s="110"/>
    </row>
    <row r="44" spans="1:13">
      <c r="H44" s="110"/>
    </row>
    <row r="45" spans="1:13">
      <c r="H45" s="110"/>
    </row>
    <row r="46" spans="1:13">
      <c r="H46" s="110"/>
    </row>
    <row r="47" spans="1:13">
      <c r="H47" s="110"/>
    </row>
    <row r="48" spans="1:13">
      <c r="H48" s="110"/>
    </row>
    <row r="49" spans="8:8">
      <c r="H49" s="110"/>
    </row>
    <row r="50" spans="8:8">
      <c r="H50" s="110"/>
    </row>
    <row r="51" spans="8:8">
      <c r="H51" s="110"/>
    </row>
    <row r="52" spans="8:8">
      <c r="H52" s="110"/>
    </row>
    <row r="53" spans="8:8">
      <c r="H53" s="110"/>
    </row>
    <row r="54" spans="8:8">
      <c r="H54" s="110"/>
    </row>
    <row r="55" spans="8:8">
      <c r="H55" s="110"/>
    </row>
    <row r="56" spans="8:8">
      <c r="H56" s="110"/>
    </row>
    <row r="57" spans="8:8">
      <c r="H57" s="110"/>
    </row>
    <row r="58" spans="8:8">
      <c r="H58" s="110"/>
    </row>
    <row r="59" spans="8:8">
      <c r="H59" s="110"/>
    </row>
    <row r="60" spans="8:8">
      <c r="H60" s="110"/>
    </row>
    <row r="61" spans="8:8">
      <c r="H61" s="110"/>
    </row>
    <row r="62" spans="8:8">
      <c r="H62" s="110"/>
    </row>
    <row r="63" spans="8:8">
      <c r="H63" s="110"/>
    </row>
    <row r="64" spans="8:8">
      <c r="H64" s="110"/>
    </row>
    <row r="65" spans="8:8">
      <c r="H65" s="110"/>
    </row>
    <row r="66" spans="8:8">
      <c r="H66" s="110"/>
    </row>
    <row r="67" spans="8:8">
      <c r="H67" s="112"/>
    </row>
    <row r="68" spans="8:8">
      <c r="H68" s="112"/>
    </row>
    <row r="69" spans="8:8">
      <c r="H69" s="112"/>
    </row>
    <row r="70" spans="8:8">
      <c r="H70" s="110"/>
    </row>
    <row r="71" spans="8:8">
      <c r="H71" s="110"/>
    </row>
    <row r="72" spans="8:8">
      <c r="H72" s="110"/>
    </row>
    <row r="73" spans="8:8">
      <c r="H73" s="110"/>
    </row>
    <row r="74" spans="8:8">
      <c r="H74" s="110"/>
    </row>
    <row r="75" spans="8:8">
      <c r="H75" s="110"/>
    </row>
    <row r="76" spans="8:8">
      <c r="H76" s="110"/>
    </row>
  </sheetData>
  <mergeCells count="7">
    <mergeCell ref="H29:J29"/>
    <mergeCell ref="B1:G1"/>
    <mergeCell ref="B2:G2"/>
    <mergeCell ref="A6:E6"/>
    <mergeCell ref="H17:J17"/>
    <mergeCell ref="A14:M15"/>
    <mergeCell ref="A16:B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"/>
  <sheetViews>
    <sheetView topLeftCell="A2" workbookViewId="0">
      <selection activeCell="G23" sqref="G23"/>
    </sheetView>
  </sheetViews>
  <sheetFormatPr defaultRowHeight="15"/>
  <cols>
    <col min="1" max="1" width="7.7109375" customWidth="1"/>
    <col min="2" max="2" width="16" customWidth="1"/>
    <col min="3" max="3" width="35.28515625" customWidth="1"/>
    <col min="4" max="4" width="35.28515625" style="5" customWidth="1"/>
    <col min="5" max="5" width="25.42578125" customWidth="1"/>
    <col min="6" max="6" width="33.42578125" customWidth="1"/>
    <col min="7" max="7" width="33.42578125" style="5" customWidth="1"/>
    <col min="8" max="8" width="35.42578125" customWidth="1"/>
  </cols>
  <sheetData>
    <row r="1" spans="1:8" ht="18.75">
      <c r="A1" s="453" t="s">
        <v>109</v>
      </c>
      <c r="B1" s="453"/>
      <c r="C1" s="453"/>
      <c r="D1" s="453"/>
      <c r="E1" s="453"/>
      <c r="F1" s="453"/>
      <c r="G1" s="453"/>
      <c r="H1" s="453"/>
    </row>
    <row r="2" spans="1:8" ht="15.75" thickBot="1">
      <c r="A2" s="6"/>
      <c r="B2" s="6"/>
      <c r="C2" s="6"/>
      <c r="D2" s="6"/>
      <c r="E2" s="6"/>
      <c r="F2" s="6"/>
      <c r="G2" s="6"/>
      <c r="H2" s="6"/>
    </row>
    <row r="3" spans="1:8" ht="15.75" thickBot="1">
      <c r="A3" s="9"/>
      <c r="B3" s="9"/>
      <c r="C3" s="9"/>
      <c r="D3" s="9"/>
      <c r="E3" s="9"/>
      <c r="F3" s="9"/>
      <c r="G3" s="9"/>
      <c r="H3" s="10"/>
    </row>
    <row r="4" spans="1:8" ht="15.75" thickBot="1">
      <c r="A4" s="454" t="s">
        <v>23</v>
      </c>
      <c r="B4" s="459" t="s">
        <v>24</v>
      </c>
      <c r="C4" s="461" t="s">
        <v>25</v>
      </c>
      <c r="D4" s="462"/>
      <c r="E4" s="463"/>
      <c r="F4" s="8" t="s">
        <v>26</v>
      </c>
      <c r="G4" s="454" t="s">
        <v>31</v>
      </c>
      <c r="H4" s="459" t="s">
        <v>19</v>
      </c>
    </row>
    <row r="5" spans="1:8" ht="15.75" thickBot="1">
      <c r="A5" s="455"/>
      <c r="B5" s="460"/>
      <c r="C5" s="23" t="s">
        <v>20</v>
      </c>
      <c r="D5" s="29" t="s">
        <v>43</v>
      </c>
      <c r="E5" s="24" t="s">
        <v>21</v>
      </c>
      <c r="F5" s="25" t="s">
        <v>22</v>
      </c>
      <c r="G5" s="455"/>
      <c r="H5" s="460"/>
    </row>
    <row r="6" spans="1:8">
      <c r="A6" s="70">
        <v>1</v>
      </c>
      <c r="B6" s="226">
        <v>42046</v>
      </c>
      <c r="C6" s="14" t="s">
        <v>174</v>
      </c>
      <c r="D6" s="11" t="s">
        <v>167</v>
      </c>
      <c r="E6" s="13" t="s">
        <v>0</v>
      </c>
      <c r="F6" s="1"/>
      <c r="G6" s="18"/>
      <c r="H6" s="7"/>
    </row>
    <row r="7" spans="1:8">
      <c r="A7" s="70">
        <v>2</v>
      </c>
      <c r="B7" s="226">
        <v>42166</v>
      </c>
      <c r="C7" s="14" t="s">
        <v>175</v>
      </c>
      <c r="D7" s="14" t="s">
        <v>176</v>
      </c>
      <c r="E7" s="13" t="s">
        <v>122</v>
      </c>
      <c r="F7" s="228"/>
      <c r="G7" s="18"/>
      <c r="H7" s="7"/>
    </row>
    <row r="8" spans="1:8" s="31" customFormat="1">
      <c r="A8" s="70">
        <v>3</v>
      </c>
      <c r="B8" s="226">
        <v>42319</v>
      </c>
      <c r="C8" s="14" t="s">
        <v>177</v>
      </c>
      <c r="D8" s="14" t="s">
        <v>176</v>
      </c>
      <c r="E8" s="13" t="s">
        <v>122</v>
      </c>
      <c r="F8" s="228"/>
      <c r="G8" s="18"/>
      <c r="H8" s="7"/>
    </row>
    <row r="9" spans="1:8" s="31" customFormat="1">
      <c r="A9" s="70">
        <v>4</v>
      </c>
      <c r="B9" s="226">
        <v>42349</v>
      </c>
      <c r="C9" s="14" t="s">
        <v>178</v>
      </c>
      <c r="D9" s="14" t="s">
        <v>176</v>
      </c>
      <c r="E9" s="13" t="s">
        <v>122</v>
      </c>
      <c r="F9" s="228"/>
      <c r="G9" s="18"/>
      <c r="H9" s="7"/>
    </row>
    <row r="10" spans="1:8" s="31" customFormat="1">
      <c r="A10" s="70">
        <v>5</v>
      </c>
      <c r="B10" s="12" t="s">
        <v>180</v>
      </c>
      <c r="C10" s="14" t="s">
        <v>179</v>
      </c>
      <c r="D10" s="14" t="s">
        <v>176</v>
      </c>
      <c r="E10" s="13" t="s">
        <v>122</v>
      </c>
      <c r="F10" s="20"/>
      <c r="G10" s="18"/>
      <c r="H10" s="7"/>
    </row>
    <row r="11" spans="1:8" s="31" customFormat="1">
      <c r="A11" s="70">
        <v>6</v>
      </c>
      <c r="B11" s="12" t="s">
        <v>181</v>
      </c>
      <c r="C11" s="14" t="s">
        <v>182</v>
      </c>
      <c r="D11" s="14" t="s">
        <v>176</v>
      </c>
      <c r="E11" s="13" t="s">
        <v>122</v>
      </c>
      <c r="F11" s="20"/>
      <c r="G11" s="18"/>
      <c r="H11" s="7"/>
    </row>
    <row r="12" spans="1:8" s="31" customFormat="1">
      <c r="A12" s="70">
        <v>7</v>
      </c>
      <c r="B12" s="12" t="s">
        <v>183</v>
      </c>
      <c r="C12" s="14" t="s">
        <v>184</v>
      </c>
      <c r="D12" s="14" t="s">
        <v>185</v>
      </c>
      <c r="E12" s="13" t="s">
        <v>122</v>
      </c>
      <c r="F12" s="20"/>
      <c r="G12" s="18"/>
      <c r="H12" s="7"/>
    </row>
    <row r="13" spans="1:8">
      <c r="A13" s="70">
        <v>8</v>
      </c>
      <c r="B13" s="12"/>
      <c r="C13" s="12"/>
      <c r="D13" s="12"/>
      <c r="E13" s="13"/>
      <c r="F13" s="20"/>
      <c r="G13" s="18"/>
      <c r="H13" s="7"/>
    </row>
    <row r="14" spans="1:8" ht="15.75" thickBot="1">
      <c r="A14" s="71">
        <v>9</v>
      </c>
      <c r="B14" s="15"/>
      <c r="C14" s="16"/>
      <c r="D14" s="16"/>
      <c r="E14" s="17"/>
      <c r="F14" s="26"/>
      <c r="G14" s="19"/>
      <c r="H14" s="7"/>
    </row>
    <row r="15" spans="1:8" ht="15.75" thickBot="1">
      <c r="A15" s="456"/>
      <c r="B15" s="456"/>
      <c r="C15" s="456"/>
      <c r="D15" s="457"/>
      <c r="E15" s="457"/>
      <c r="F15" s="457"/>
      <c r="G15" s="456"/>
      <c r="H15" s="458"/>
    </row>
    <row r="18" spans="2:6">
      <c r="B18" t="s">
        <v>27</v>
      </c>
      <c r="E18" t="s">
        <v>28</v>
      </c>
    </row>
    <row r="19" spans="2:6">
      <c r="B19" s="1"/>
      <c r="C19" t="s">
        <v>0</v>
      </c>
      <c r="E19" s="1"/>
      <c r="F19" t="s">
        <v>30</v>
      </c>
    </row>
    <row r="20" spans="2:6">
      <c r="B20" s="21"/>
      <c r="C20" t="s">
        <v>1</v>
      </c>
      <c r="E20" s="22"/>
      <c r="F20" t="s">
        <v>29</v>
      </c>
    </row>
    <row r="21" spans="2:6">
      <c r="B21" s="4"/>
      <c r="C21" t="s">
        <v>2</v>
      </c>
    </row>
  </sheetData>
  <mergeCells count="7">
    <mergeCell ref="A1:H1"/>
    <mergeCell ref="G4:G5"/>
    <mergeCell ref="A15:H15"/>
    <mergeCell ref="A4:A5"/>
    <mergeCell ref="B4:B5"/>
    <mergeCell ref="C4:E4"/>
    <mergeCell ref="H4:H5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2016-05-27T10:00:00+00:00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Sri Lanka</TermName>
          <TermId xmlns="http://schemas.microsoft.com/office/infopath/2007/PartnerControls">d30b3a9c-2410-4ece-b907-b0db7871efd5</TermId>
        </TermInfo>
      </Terms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Progress Report</TermName>
          <TermId xmlns="http://schemas.microsoft.com/office/infopath/2007/PartnerControls">03c70d0e-c75e-4cfb-8288-e692640ede14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1112</Value>
      <Value>1141</Value>
      <Value>1140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00079607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LKA</TermName>
          <TermId xmlns="http://schemas.microsoft.com/office/infopath/2007/PartnerControls">deec9dc2-96dc-4d5a-99c7-854fd22f8c85</TermId>
        </TermInfo>
      </Terms>
    </gc6531b704974d528487414686b72f6f>
    <_dlc_DocId xmlns="f1161f5b-24a3-4c2d-bc81-44cb9325e8ee">ATLASPDC-4-48894</_dlc_DocId>
    <_dlc_DocIdUrl xmlns="f1161f5b-24a3-4c2d-bc81-44cb9325e8ee">
      <Url>https://info.undp.org/docs/pdc/_layouts/DocIdRedir.aspx?ID=ATLASPDC-4-48894</Url>
      <Description>ATLASPDC-4-48894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06CC516D-8C29-4BB8-918C-BA58A016D7BA}"/>
</file>

<file path=customXml/itemProps2.xml><?xml version="1.0" encoding="utf-8"?>
<ds:datastoreItem xmlns:ds="http://schemas.openxmlformats.org/officeDocument/2006/customXml" ds:itemID="{4626795A-2961-4779-8EAC-C53280E4A173}"/>
</file>

<file path=customXml/itemProps3.xml><?xml version="1.0" encoding="utf-8"?>
<ds:datastoreItem xmlns:ds="http://schemas.openxmlformats.org/officeDocument/2006/customXml" ds:itemID="{D7FFEF35-5C2D-4ACA-8564-B126B172276B}"/>
</file>

<file path=customXml/itemProps4.xml><?xml version="1.0" encoding="utf-8"?>
<ds:datastoreItem xmlns:ds="http://schemas.openxmlformats.org/officeDocument/2006/customXml" ds:itemID="{EA07713C-767D-4D15-969E-38F2250D598C}"/>
</file>

<file path=customXml/itemProps5.xml><?xml version="1.0" encoding="utf-8"?>
<ds:datastoreItem xmlns:ds="http://schemas.openxmlformats.org/officeDocument/2006/customXml" ds:itemID="{AEE31F0A-B354-470B-9B7F-6CA777679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Progress Monitoring_April</vt:lpstr>
      <vt:lpstr>Indicator Tracking</vt:lpstr>
      <vt:lpstr>Procurement Log</vt:lpstr>
      <vt:lpstr>Risk Log</vt:lpstr>
      <vt:lpstr>Contract Log</vt:lpstr>
      <vt:lpstr>Field Visit Log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Q12016 monitoring report ESA</dc:title>
  <dc:subject/>
  <dc:creator/>
  <cp:lastModifiedBy>User</cp:lastModifiedBy>
  <dcterms:created xsi:type="dcterms:W3CDTF">2013-11-18T03:43:16Z</dcterms:created>
  <dcterms:modified xsi:type="dcterms:W3CDTF">2016-04-05T03:24:50Z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1140;#Sri Lanka|d30b3a9c-2410-4ece-b907-b0db7871efd5</vt:lpwstr>
  </property>
  <property fmtid="{D5CDD505-2E9C-101B-9397-08002B2CF9AE}" pid="4" name="Atlas_x0020_Document_x0020_Type">
    <vt:lpwstr>236;#Progress Report|cafb2bdd-31de-4683-a84c-29af809cca57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1141;#LKA|deec9dc2-96dc-4d5a-99c7-854fd22f8c85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1112;#Progress Report|03c70d0e-c75e-4cfb-8288-e692640ede14</vt:lpwstr>
  </property>
  <property fmtid="{D5CDD505-2E9C-101B-9397-08002B2CF9AE}" pid="17" name="_dlc_DocIdItemGuid">
    <vt:lpwstr>1419a97f-4d89-4e00-9641-7399e0e6db08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